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53222"/>
  <mc:AlternateContent xmlns:mc="http://schemas.openxmlformats.org/markup-compatibility/2006">
    <mc:Choice Requires="x15">
      <x15ac:absPath xmlns:x15ac="http://schemas.microsoft.com/office/spreadsheetml/2010/11/ac" url="C:\Users\Muharrem\Desktop\"/>
    </mc:Choice>
  </mc:AlternateContent>
  <bookViews>
    <workbookView xWindow="0" yWindow="0" windowWidth="20490" windowHeight="7770" firstSheet="2" activeTab="2"/>
  </bookViews>
  <sheets>
    <sheet name="Okul Listesi" sheetId="3" state="hidden" r:id="rId1"/>
    <sheet name="Komisyon" sheetId="5" state="hidden" r:id="rId2"/>
    <sheet name="Kesin Kabul Tutanağı" sheetId="1" r:id="rId3"/>
    <sheet name="Kabula Engel Eksiklikler" sheetId="2" r:id="rId4"/>
    <sheet name="Tutanak" sheetId="6" r:id="rId5"/>
  </sheets>
  <definedNames>
    <definedName name="_Toc313126362" localSheetId="3">'Kabula Engel Eksiklikler'!$C$5</definedName>
    <definedName name="_Toc313126371" localSheetId="3">'Kabula Engel Eksiklikler'!$C$7</definedName>
    <definedName name="_Toc313126374" localSheetId="3">'Kabula Engel Eksiklikler'!$C$8</definedName>
    <definedName name="_Toc313126388" localSheetId="3">'Kabula Engel Eksiklikler'!$C$9</definedName>
    <definedName name="_Toc313126418" localSheetId="3">'Kabula Engel Eksiklikler'!$C$11</definedName>
    <definedName name="_Toc313126563" localSheetId="3">'Kabula Engel Eksiklikler'!$C$13</definedName>
    <definedName name="_Toc313126575" localSheetId="3">'Kabula Engel Eksiklikler'!$C$14</definedName>
    <definedName name="_Toc313126576" localSheetId="3">'Kabula Engel Eksiklikler'!$C$15</definedName>
    <definedName name="_Toc313126596" localSheetId="3">'Kabula Engel Eksiklikler'!$C$16</definedName>
    <definedName name="_Toc313126613" localSheetId="3">'Kabula Engel Eksiklikler'!$C$18</definedName>
    <definedName name="_Toc313126614" localSheetId="3">'Kabula Engel Eksiklikler'!$C$19</definedName>
    <definedName name="_Toc313126616" localSheetId="3">'Kabula Engel Eksiklikler'!$C$20</definedName>
    <definedName name="_Toc313126617" localSheetId="3">'Kabula Engel Eksiklikler'!$C$21</definedName>
    <definedName name="_Toc313126619" localSheetId="3">'Kabula Engel Eksiklikler'!$C$22</definedName>
    <definedName name="_Toc313126620" localSheetId="3">'Kabula Engel Eksiklikler'!$C$23</definedName>
    <definedName name="_Toc313126622" localSheetId="3">'Kabula Engel Eksiklikler'!$C$24</definedName>
    <definedName name="_Toc313126625" localSheetId="3">'Kabula Engel Eksiklikler'!$C$25</definedName>
    <definedName name="_Toc313126626" localSheetId="3">'Kabula Engel Eksiklikler'!$C$26</definedName>
    <definedName name="_Toc313126628" localSheetId="3">'Kabula Engel Eksiklikler'!$C$27</definedName>
    <definedName name="_Toc313126634" localSheetId="3">'Kabula Engel Eksiklikler'!$C$28</definedName>
    <definedName name="_Toc313126635" localSheetId="3">'Kabula Engel Eksiklikler'!$C$29</definedName>
    <definedName name="_Toc313126645" localSheetId="3">'Kabula Engel Eksiklikler'!$C$32</definedName>
    <definedName name="_Toc313433346" localSheetId="3">'Kabula Engel Eksiklikler'!$C$30</definedName>
    <definedName name="_xlnm._FilterDatabase" localSheetId="1" hidden="1">Komisyon!$A$1:$M$1</definedName>
    <definedName name="_xlnm.Print_Area" localSheetId="3">'Kabula Engel Eksiklikler'!$A$1:$D$51</definedName>
    <definedName name="_xlnm.Print_Area" localSheetId="2">'Kesin Kabul Tutanağı'!$A$1:$L$37</definedName>
    <definedName name="_xlnm.Print_Area" localSheetId="4">Tutanak!$A$1:$E$19</definedName>
    <definedName name="_xlnm.Print_Titles" localSheetId="3">'Kabula Engel Eksiklikler'!$1:$4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N31" i="1" l="1"/>
  <c r="O31" i="1"/>
  <c r="O30" i="1"/>
  <c r="O29" i="1"/>
  <c r="O28" i="1"/>
  <c r="O27" i="1"/>
  <c r="N30" i="1"/>
  <c r="N28" i="1"/>
  <c r="N27" i="1"/>
  <c r="N29" i="1"/>
  <c r="A40" i="2" l="1"/>
  <c r="A39" i="2"/>
  <c r="A38" i="2"/>
  <c r="A37" i="2"/>
  <c r="A36" i="2"/>
  <c r="E18" i="6" l="1"/>
  <c r="D18" i="6"/>
  <c r="C18" i="6"/>
  <c r="B18" i="6"/>
  <c r="A18" i="6"/>
  <c r="J22" i="1" l="1"/>
  <c r="E12" i="1"/>
  <c r="A3" i="6" s="1"/>
  <c r="E11" i="1"/>
</calcChain>
</file>

<file path=xl/sharedStrings.xml><?xml version="1.0" encoding="utf-8"?>
<sst xmlns="http://schemas.openxmlformats.org/spreadsheetml/2006/main" count="2065" uniqueCount="895">
  <si>
    <t>EĞİTİMDE FATİH PROJESİ</t>
  </si>
  <si>
    <t>KESİN KABUL TUTANAĞI</t>
  </si>
  <si>
    <t>İŞİN ADI</t>
  </si>
  <si>
    <t>Yüklenicinin Adı / Ticari Ünvanı</t>
  </si>
  <si>
    <t>KISIM (LOT)</t>
  </si>
  <si>
    <t>İL</t>
  </si>
  <si>
    <t>İLÇE</t>
  </si>
  <si>
    <t>OKUL KODU</t>
  </si>
  <si>
    <t>TESİS KODU</t>
  </si>
  <si>
    <t>OKUL ADI</t>
  </si>
  <si>
    <t>KESİN KABULE uygun bulunmamış ve eksiklikler Ekli Listede (Ek-A) belirtilmiştir.</t>
  </si>
  <si>
    <t>…….. tarihli tutanaktaki eksikliklerin giderildiği tespit edilmiş KESİN KABULÜNE karar verilmiştir.</t>
  </si>
  <si>
    <t>…….. tarihli tutanaktaki eksikliklerin giderilmediği tespit edilmiş KESİN KABULÜN YAPILMAMASINA karar verilmiştir.</t>
  </si>
  <si>
    <t>KESİN KABUL KOMİSYONU</t>
  </si>
  <si>
    <t>Görev Ünvanı</t>
  </si>
  <si>
    <t>Adı Soyadı</t>
  </si>
  <si>
    <t>İmzası</t>
  </si>
  <si>
    <t>Komisyon Başkanı</t>
  </si>
  <si>
    <t>Üye</t>
  </si>
  <si>
    <t>Yüklenici Temsilcisi</t>
  </si>
  <si>
    <t>Yerel Alan Ağı (LAN) Pasif Üyeler ve Aktif Cihazların Kurulumu (3362 Ortaöğretim Kurumu)</t>
  </si>
  <si>
    <t>AKSARAY</t>
  </si>
  <si>
    <t>MERKEZ</t>
  </si>
  <si>
    <t>Sıra</t>
  </si>
  <si>
    <t>Madde No</t>
  </si>
  <si>
    <t>Eksiklik Açıklması</t>
  </si>
  <si>
    <t>Ek-A</t>
  </si>
  <si>
    <t>KESİN KABULÜN YAPILMASINA ENGEL EKSİKLİKLERİN LİSTESİ</t>
  </si>
  <si>
    <t>Türk Telekomünikasyon A.Ş.</t>
  </si>
  <si>
    <t>LOT 2</t>
  </si>
  <si>
    <t>68.01.344.00.00.00</t>
  </si>
  <si>
    <t>Abdülhamid Han Fen  Lisesi</t>
  </si>
  <si>
    <t>68.01.117.00.00.00</t>
  </si>
  <si>
    <t>Aksaray Anadolu İmam Hatip Lisesi</t>
  </si>
  <si>
    <t>68.01.119.00.00.00</t>
  </si>
  <si>
    <t>Aksaray Bilim ve Sanat Merkezi</t>
  </si>
  <si>
    <t>68.01.120.00.00.00</t>
  </si>
  <si>
    <t>Aksaray Güzel Sanatlar Lisesi</t>
  </si>
  <si>
    <t>68.01.121.00.00.00</t>
  </si>
  <si>
    <t>Aksaray Merkez Anadolu Lisesi</t>
  </si>
  <si>
    <t>68.01.246.00.00.00</t>
  </si>
  <si>
    <t>Aksaray Merkez Kız Anadolu İmam Hatip Lisesi</t>
  </si>
  <si>
    <t>68.01.130.00.00.00</t>
  </si>
  <si>
    <t>Aksaray Spor Lisesi</t>
  </si>
  <si>
    <t>68.01.131.00.00.00</t>
  </si>
  <si>
    <t>Aksaray Şehit Pilot Hamza Gümüşsoy Fen Lisesi</t>
  </si>
  <si>
    <t>68.01.135.00.00.00</t>
  </si>
  <si>
    <t>Altınkaya Fatih Çok Programlı Anadolu Lisesi</t>
  </si>
  <si>
    <t>68.06.105.00.00.00</t>
  </si>
  <si>
    <t>Balcı Çok Programlı Lisesi</t>
  </si>
  <si>
    <t>68.04.112.00.00.00</t>
  </si>
  <si>
    <t>Demirci Çok Programlı Anadolu Lisesi</t>
  </si>
  <si>
    <t>68.03.115.00.00.00</t>
  </si>
  <si>
    <t>Eskil 75. Yıl Anadolu Lisesi</t>
  </si>
  <si>
    <t>68.03.116.00.00.00</t>
  </si>
  <si>
    <t>Eskil Anadolu İmam Hatip Lisesi</t>
  </si>
  <si>
    <t>68.03.121.00.00.00</t>
  </si>
  <si>
    <t>Eşmekaya Çok Programlı Anadolu Lisesi</t>
  </si>
  <si>
    <t>68.04.115.00.00.00</t>
  </si>
  <si>
    <t>Gülağaç 75. Yıl Anadolu Lisesi</t>
  </si>
  <si>
    <t>68.05.109.00.00.00</t>
  </si>
  <si>
    <t>Güzelyurt Çok Programlı Anadolu Lisesi</t>
  </si>
  <si>
    <t>68.07.101.00.00.00</t>
  </si>
  <si>
    <t>Hacı Mehmet Cömert Çok Programlı Anadolu Lisesi</t>
  </si>
  <si>
    <t>68.06.119.00.00.00</t>
  </si>
  <si>
    <t>Harmandalı Çok Programlı Lisesi</t>
  </si>
  <si>
    <t>68.01.203.00.00.00</t>
  </si>
  <si>
    <t>Hazım Kulak Anadolu Lisesi</t>
  </si>
  <si>
    <t>68.01.206.00.00.00</t>
  </si>
  <si>
    <t>Helvadere Çok Programlı Anadolu Lisesi</t>
  </si>
  <si>
    <t>68.05.117.00.00.00</t>
  </si>
  <si>
    <t>Ihlara Çok Programlı Anadolu Lisesi</t>
  </si>
  <si>
    <t>68.01.211.00.00.00</t>
  </si>
  <si>
    <t>İncesu Çok Programlı Anadolu Lisesi</t>
  </si>
  <si>
    <t>68.01.218.00.00.00</t>
  </si>
  <si>
    <t>Kanber Demir Anadolu Lisesi</t>
  </si>
  <si>
    <t>68.01.347.00.00.00</t>
  </si>
  <si>
    <t>Kanuni Anadolu İmam Hatip Lisesi</t>
  </si>
  <si>
    <t>68.06.129.00.00.00</t>
  </si>
  <si>
    <t>Ortaköy Anadolu İmam Hatip Lisesi</t>
  </si>
  <si>
    <t>68.06.130.00.00.00</t>
  </si>
  <si>
    <t>Ortaköy Anadolu Lisesi</t>
  </si>
  <si>
    <t>68.06.136.00.00.00</t>
  </si>
  <si>
    <t>Ortaköy Merkez Anadolu Lisesi</t>
  </si>
  <si>
    <t>68.06.158.00.00.00</t>
  </si>
  <si>
    <t>Ortaköy Şehit Uzman Nurullah Sabırer Anadolu Lisesi</t>
  </si>
  <si>
    <t>68.01.263.00.00.00</t>
  </si>
  <si>
    <t>Osman Gazi Anadolu Lisesi</t>
  </si>
  <si>
    <t>68.01.278.00.00.00</t>
  </si>
  <si>
    <t>Somuncubaba Anadolu Lisesi</t>
  </si>
  <si>
    <t>68.01.282.00.00.00</t>
  </si>
  <si>
    <t>Sultanhanı I. Alaaddin Keykubat Anadolu Lisesi</t>
  </si>
  <si>
    <t>68.01.290.00.00.00</t>
  </si>
  <si>
    <t>Şehit Ali Er Anadolu Lisesi</t>
  </si>
  <si>
    <t>68.01.295.00.00.00</t>
  </si>
  <si>
    <t>Taşpınar Çok Programlı Anadolu Lisesi</t>
  </si>
  <si>
    <t>68.01.300.00.00.00</t>
  </si>
  <si>
    <t>Topakkaya Çok Programlı Anadolu Lisesi</t>
  </si>
  <si>
    <t>68.01.319.00.00.00</t>
  </si>
  <si>
    <t>Yenikent Çok Programlı Anadolu Lisesi</t>
  </si>
  <si>
    <t>68.01.326.00.00.00</t>
  </si>
  <si>
    <t>Yeşilova Çok Programlı Anadolu Lisesi</t>
  </si>
  <si>
    <t>68.01.329.00.00.00</t>
  </si>
  <si>
    <t>Yeşiltepe Çok Programlı Anadolu Lisesi</t>
  </si>
  <si>
    <t>Kurum Kodu</t>
  </si>
  <si>
    <t>Tesis Kodu</t>
  </si>
  <si>
    <t>Kurum Adı</t>
  </si>
  <si>
    <t>Madde Açıklaması</t>
  </si>
  <si>
    <t>X</t>
  </si>
  <si>
    <t>SONUÇ: Kesin Kabul bakımından yerinde incelenen iş için iş bu kesin kabul tutanağı 3 (üç) nüsha olarak düzenlenmiştir.</t>
  </si>
  <si>
    <t>Kesin kabul bakımından gerekli inceleme yapılmış olup, yapılan işin sözleşme ve eklerine uygun olduğu, ayrıca teminat süresinde gerektiği gibi korunduğu, işin kesin kabulune engel, eksik kusur ve arızalarının bulunmadığı görülmüş ve KESİN KABUL YAPILMASINA karar verilmiştir.</t>
  </si>
  <si>
    <t>S.NO</t>
  </si>
  <si>
    <t>KURUM KODU</t>
  </si>
  <si>
    <t>YENİ KURUM KODU</t>
  </si>
  <si>
    <t>KURUM ADI</t>
  </si>
  <si>
    <t>YENİ KURUM ADI</t>
  </si>
  <si>
    <t>TC KİMLİK NO</t>
  </si>
  <si>
    <t>ADI</t>
  </si>
  <si>
    <t>SOYADI</t>
  </si>
  <si>
    <t>TELEFON (GSM)</t>
  </si>
  <si>
    <t>ÜNVANI</t>
  </si>
  <si>
    <t>Ahmet Cevdet Paşa Sosyal Bilimler Lisesi</t>
  </si>
  <si>
    <t>Asil Komisyon Başkanı</t>
  </si>
  <si>
    <t>DİLEK</t>
  </si>
  <si>
    <t>DEMİRKAN</t>
  </si>
  <si>
    <t>Okul Müdürü</t>
  </si>
  <si>
    <t>Asil Üye</t>
  </si>
  <si>
    <t xml:space="preserve">DİLEK </t>
  </si>
  <si>
    <t>AKÇA</t>
  </si>
  <si>
    <t>Müdür Yard.</t>
  </si>
  <si>
    <t>MUAMMER</t>
  </si>
  <si>
    <t>BAYRAKÇI</t>
  </si>
  <si>
    <t>Formatör Öğrt.</t>
  </si>
  <si>
    <t>EMRULLAH</t>
  </si>
  <si>
    <t>KAVLAK</t>
  </si>
  <si>
    <t>Öğretmen</t>
  </si>
  <si>
    <t>MUHARREM</t>
  </si>
  <si>
    <t>AKKOÇ</t>
  </si>
  <si>
    <t>Yedek Komisyon Başkanı</t>
  </si>
  <si>
    <t>NACİ</t>
  </si>
  <si>
    <t>PALA</t>
  </si>
  <si>
    <t>Müd.Başyard.</t>
  </si>
  <si>
    <t>Yedek Üye</t>
  </si>
  <si>
    <t xml:space="preserve">BESİM </t>
  </si>
  <si>
    <t>KORKMAZ</t>
  </si>
  <si>
    <t>İSMAİL</t>
  </si>
  <si>
    <t>BEKTAŞ</t>
  </si>
  <si>
    <t>SEDAT</t>
  </si>
  <si>
    <t>ÖZBEK</t>
  </si>
  <si>
    <t>ASİL GÜLTEKİN</t>
  </si>
  <si>
    <t>AYÇİÇEK</t>
  </si>
  <si>
    <t>M.ŞABAN</t>
  </si>
  <si>
    <t>KESER</t>
  </si>
  <si>
    <t>Topakkaya Lisesi</t>
  </si>
  <si>
    <t>ALAN</t>
  </si>
  <si>
    <t>MAHMUT</t>
  </si>
  <si>
    <t>BAYRAKDAR</t>
  </si>
  <si>
    <t>AYNUR</t>
  </si>
  <si>
    <t>ÖZTÜRK</t>
  </si>
  <si>
    <t>KARAGEDİK</t>
  </si>
  <si>
    <t>KIRICI</t>
  </si>
  <si>
    <t>MEDİNE</t>
  </si>
  <si>
    <t>BAYRAKTAR</t>
  </si>
  <si>
    <t>SERKAN</t>
  </si>
  <si>
    <t>AYDIN</t>
  </si>
  <si>
    <t>NURCAN</t>
  </si>
  <si>
    <t>SARIKAYA</t>
  </si>
  <si>
    <t>AYŞE</t>
  </si>
  <si>
    <t>DURAN</t>
  </si>
  <si>
    <t>Helvadere Lisesi</t>
  </si>
  <si>
    <t>GÜNEŞ</t>
  </si>
  <si>
    <t>TEKİN</t>
  </si>
  <si>
    <t>Müdür Yrd.</t>
  </si>
  <si>
    <t>BULDU</t>
  </si>
  <si>
    <t>AKYOL</t>
  </si>
  <si>
    <t>KOTUK</t>
  </si>
  <si>
    <t>ÖZATLI</t>
  </si>
  <si>
    <t>BAYRAKÇEKEN</t>
  </si>
  <si>
    <t>ÇETİNKAYA</t>
  </si>
  <si>
    <t>Atatürk Anadolu Lisesi</t>
  </si>
  <si>
    <t>SOLAK</t>
  </si>
  <si>
    <t>505 627 13 43</t>
  </si>
  <si>
    <t>Müdür</t>
  </si>
  <si>
    <t>BAKIRCI</t>
  </si>
  <si>
    <t>506 307 53 12</t>
  </si>
  <si>
    <t>ŞENER</t>
  </si>
  <si>
    <t>506 316 01 96</t>
  </si>
  <si>
    <t>EROĞLU</t>
  </si>
  <si>
    <t>505 607 49 01</t>
  </si>
  <si>
    <t>GİRGİN</t>
  </si>
  <si>
    <t>506 738 12 62</t>
  </si>
  <si>
    <t>Müdür Bşydr.</t>
  </si>
  <si>
    <t>BAYSAL</t>
  </si>
  <si>
    <t>505 855 94 55</t>
  </si>
  <si>
    <t>AYTEKİN</t>
  </si>
  <si>
    <t>505 772 32 52</t>
  </si>
  <si>
    <t>NALCI</t>
  </si>
  <si>
    <t>507 400 69 25</t>
  </si>
  <si>
    <t>YAMAN</t>
  </si>
  <si>
    <t>506 356 69 95</t>
  </si>
  <si>
    <t>Sultanhanı 1.Alaaddin Keykubat Anadolu Lisesi</t>
  </si>
  <si>
    <t>Suiltanhanı 1.Alaaddin Keykubat Anadolu Lisesi</t>
  </si>
  <si>
    <t>ATEŞ</t>
  </si>
  <si>
    <t>KAYMAK</t>
  </si>
  <si>
    <t>AKÇAKAYA</t>
  </si>
  <si>
    <t>ÇAĞDAŞ</t>
  </si>
  <si>
    <t>Müd.Yrd.</t>
  </si>
  <si>
    <t>ÖKSÜN</t>
  </si>
  <si>
    <t>DOYGUN</t>
  </si>
  <si>
    <t>YILDIRIM</t>
  </si>
  <si>
    <t>KARACA</t>
  </si>
  <si>
    <t>Kanber Demir  Lisesi</t>
  </si>
  <si>
    <t>ÖNGÜN</t>
  </si>
  <si>
    <t>Müdür Yardımcısı</t>
  </si>
  <si>
    <t>Bilişim Rehber Öğretmeni</t>
  </si>
  <si>
    <t>OYMAK</t>
  </si>
  <si>
    <t>Tarih Öğretmeni</t>
  </si>
  <si>
    <t>DEMİREL</t>
  </si>
  <si>
    <t>AY</t>
  </si>
  <si>
    <t>Edebiyat Öğretmeni</t>
  </si>
  <si>
    <t>KARAKAYA</t>
  </si>
  <si>
    <t>Biyoloji Öğretmeni</t>
  </si>
  <si>
    <t>SANLAV</t>
  </si>
  <si>
    <t>Coğrafya Öğretmeni</t>
  </si>
  <si>
    <t>AKIN</t>
  </si>
  <si>
    <t>Matematik Öğretmeni</t>
  </si>
  <si>
    <t>RAMAZAN</t>
  </si>
  <si>
    <t>IŞLAK</t>
  </si>
  <si>
    <t>ADALET GÜZEL</t>
  </si>
  <si>
    <t>BAKAN</t>
  </si>
  <si>
    <t>MELİH</t>
  </si>
  <si>
    <t>CANATAN</t>
  </si>
  <si>
    <t>ALİ</t>
  </si>
  <si>
    <t>ÖZDİL</t>
  </si>
  <si>
    <t>SALİH</t>
  </si>
  <si>
    <t>KORKUT</t>
  </si>
  <si>
    <t xml:space="preserve">SELMAN </t>
  </si>
  <si>
    <t>GÖKSAL</t>
  </si>
  <si>
    <t>ADNAN</t>
  </si>
  <si>
    <t>KARA</t>
  </si>
  <si>
    <t>BİROL</t>
  </si>
  <si>
    <t>ELYİĞİT</t>
  </si>
  <si>
    <t>SONER</t>
  </si>
  <si>
    <t>ŞENBAY</t>
  </si>
  <si>
    <t>BAYAR</t>
  </si>
  <si>
    <t>CANER</t>
  </si>
  <si>
    <t>HATİCE</t>
  </si>
  <si>
    <t>ŞENOL</t>
  </si>
  <si>
    <t>YAVUZ</t>
  </si>
  <si>
    <t>POLAT</t>
  </si>
  <si>
    <t xml:space="preserve">LÜTFİ </t>
  </si>
  <si>
    <t>OKUMUŞ</t>
  </si>
  <si>
    <t>MEHMET</t>
  </si>
  <si>
    <t>EĞRİ</t>
  </si>
  <si>
    <t xml:space="preserve">HASAN </t>
  </si>
  <si>
    <t>DOĞAN</t>
  </si>
  <si>
    <t xml:space="preserve">TUNAY </t>
  </si>
  <si>
    <t>KOÇAŞ</t>
  </si>
  <si>
    <t xml:space="preserve">SERMİN </t>
  </si>
  <si>
    <t>AKTEPE</t>
  </si>
  <si>
    <t>NEZİHE</t>
  </si>
  <si>
    <t>AKTAŞ</t>
  </si>
  <si>
    <t>TIMARTAŞ</t>
  </si>
  <si>
    <t>532 782 30 94</t>
  </si>
  <si>
    <t>KARABİBER</t>
  </si>
  <si>
    <t>542 814 82 20</t>
  </si>
  <si>
    <t>SÜMER</t>
  </si>
  <si>
    <t>555 673 89 60</t>
  </si>
  <si>
    <t>ULUSAL</t>
  </si>
  <si>
    <t>506 934 43 44</t>
  </si>
  <si>
    <t>SEÇKİN</t>
  </si>
  <si>
    <t>505 851 51 85</t>
  </si>
  <si>
    <t>Müdür Vekili</t>
  </si>
  <si>
    <t>SARICA</t>
  </si>
  <si>
    <t>543 652 83 42</t>
  </si>
  <si>
    <t>SAK</t>
  </si>
  <si>
    <t>506 568 95 72</t>
  </si>
  <si>
    <t>H.İBRAHİM</t>
  </si>
  <si>
    <t>SEYHAN</t>
  </si>
  <si>
    <t>505-7886130</t>
  </si>
  <si>
    <t>SAMİ</t>
  </si>
  <si>
    <t>ÇITAK</t>
  </si>
  <si>
    <t>542-2234298</t>
  </si>
  <si>
    <t>SEVİNÇ</t>
  </si>
  <si>
    <t>505-7668569</t>
  </si>
  <si>
    <t>NURAY</t>
  </si>
  <si>
    <t>ERCAN</t>
  </si>
  <si>
    <t>506-5830406</t>
  </si>
  <si>
    <t>DAĞISTAN</t>
  </si>
  <si>
    <t>YÜCE</t>
  </si>
  <si>
    <t>0533-3201630</t>
  </si>
  <si>
    <t>YASEMİN</t>
  </si>
  <si>
    <t>ŞAHİN</t>
  </si>
  <si>
    <t>505-2119892</t>
  </si>
  <si>
    <t>Yeşilova Lisesi</t>
  </si>
  <si>
    <t>CEMİL</t>
  </si>
  <si>
    <t>DEMİR</t>
  </si>
  <si>
    <t>555 968 9168</t>
  </si>
  <si>
    <t>BÜLENT</t>
  </si>
  <si>
    <t>KATI</t>
  </si>
  <si>
    <t>506 535 7385</t>
  </si>
  <si>
    <t>ÖZLEM</t>
  </si>
  <si>
    <t>TAN</t>
  </si>
  <si>
    <t>533 059 8178</t>
  </si>
  <si>
    <t>NURSEN</t>
  </si>
  <si>
    <t>ERKAN</t>
  </si>
  <si>
    <t>554 684 8726</t>
  </si>
  <si>
    <t>HAMİT</t>
  </si>
  <si>
    <t>UYGUN</t>
  </si>
  <si>
    <t>505 238 9758</t>
  </si>
  <si>
    <t>KAMİL</t>
  </si>
  <si>
    <t>İNCE</t>
  </si>
  <si>
    <t>505 705 3081</t>
  </si>
  <si>
    <t>METİN</t>
  </si>
  <si>
    <t>GÖK</t>
  </si>
  <si>
    <t>535 681 2987</t>
  </si>
  <si>
    <t>CEVAT</t>
  </si>
  <si>
    <t>BÖLÜKBAŞ</t>
  </si>
  <si>
    <t>505 753 8060</t>
  </si>
  <si>
    <t xml:space="preserve">ARİFE </t>
  </si>
  <si>
    <t>BAĞCI</t>
  </si>
  <si>
    <t>506 566 3896</t>
  </si>
  <si>
    <t>Yeşiltepe Lisesi</t>
  </si>
  <si>
    <t>KOÇ</t>
  </si>
  <si>
    <t>DOĞANAY</t>
  </si>
  <si>
    <t>KOÇAK</t>
  </si>
  <si>
    <t>AKPINAR</t>
  </si>
  <si>
    <t>Müd.Yard.</t>
  </si>
  <si>
    <t>BAŞARAN</t>
  </si>
  <si>
    <t>KILCI</t>
  </si>
  <si>
    <t>ÇARKIT</t>
  </si>
  <si>
    <t>JALE</t>
  </si>
  <si>
    <t>ÖZDAL</t>
  </si>
  <si>
    <t>505 6021369</t>
  </si>
  <si>
    <t>AFİFE</t>
  </si>
  <si>
    <t>DENİZ</t>
  </si>
  <si>
    <t>505 2385047</t>
  </si>
  <si>
    <t>OSMAN</t>
  </si>
  <si>
    <t xml:space="preserve">AHMET </t>
  </si>
  <si>
    <t>KUTLUCAN</t>
  </si>
  <si>
    <t>505 4909702</t>
  </si>
  <si>
    <t>ENVER</t>
  </si>
  <si>
    <t>KARSANDI</t>
  </si>
  <si>
    <t>535 4584586</t>
  </si>
  <si>
    <t>NEVZAT</t>
  </si>
  <si>
    <t>GÖKLER</t>
  </si>
  <si>
    <t>505 7696573</t>
  </si>
  <si>
    <t>VEDAT</t>
  </si>
  <si>
    <t>DEMİRTAŞ</t>
  </si>
  <si>
    <t>505 8559576</t>
  </si>
  <si>
    <t>MENDERES</t>
  </si>
  <si>
    <t>AKDERE</t>
  </si>
  <si>
    <t>530 7604713</t>
  </si>
  <si>
    <t>NUH</t>
  </si>
  <si>
    <t>ER</t>
  </si>
  <si>
    <t>505 2578644</t>
  </si>
  <si>
    <t>ADEM</t>
  </si>
  <si>
    <t>TEKEÇ</t>
  </si>
  <si>
    <t>MUHTEREM</t>
  </si>
  <si>
    <t>AÇIKGÖZ</t>
  </si>
  <si>
    <t xml:space="preserve">ATİLA </t>
  </si>
  <si>
    <t>ARSLAN</t>
  </si>
  <si>
    <t>KADİR</t>
  </si>
  <si>
    <t>OLTULU</t>
  </si>
  <si>
    <t>GÜMÜŞ</t>
  </si>
  <si>
    <t>DAĞ</t>
  </si>
  <si>
    <t>ESER</t>
  </si>
  <si>
    <t xml:space="preserve">ENES </t>
  </si>
  <si>
    <t>TARIM</t>
  </si>
  <si>
    <t>HACI</t>
  </si>
  <si>
    <t>BERBER</t>
  </si>
  <si>
    <t>İPEK</t>
  </si>
  <si>
    <t>SİNAN</t>
  </si>
  <si>
    <t>BAŞBOLAT</t>
  </si>
  <si>
    <t>SEFA</t>
  </si>
  <si>
    <t>KIRLI</t>
  </si>
  <si>
    <t>AHMET</t>
  </si>
  <si>
    <t>YUTRSEVEN</t>
  </si>
  <si>
    <t>BARIŞ</t>
  </si>
  <si>
    <t>CUYDUR</t>
  </si>
  <si>
    <t>BİLAL</t>
  </si>
  <si>
    <t>ÖKSÜZ</t>
  </si>
  <si>
    <t>MUSTAFA</t>
  </si>
  <si>
    <t>BOZ</t>
  </si>
  <si>
    <t>KAYA</t>
  </si>
  <si>
    <t>KURTMAN</t>
  </si>
  <si>
    <t>PEKTAŞ</t>
  </si>
  <si>
    <t>IŞIK</t>
  </si>
  <si>
    <t>AKINCI</t>
  </si>
  <si>
    <t>KESKİN</t>
  </si>
  <si>
    <t>SAĞLAM</t>
  </si>
  <si>
    <t>AĞAÇLI</t>
  </si>
  <si>
    <t>OYLUM</t>
  </si>
  <si>
    <t>ÖZCAN</t>
  </si>
  <si>
    <t>GÜNDOĞDU</t>
  </si>
  <si>
    <t>GÖKSEL</t>
  </si>
  <si>
    <t>SERDAR</t>
  </si>
  <si>
    <t>DİNÇ</t>
  </si>
  <si>
    <t>ÖMER</t>
  </si>
  <si>
    <t>ZÖĞ</t>
  </si>
  <si>
    <t>YALÇIN</t>
  </si>
  <si>
    <t>DİLEKLİ</t>
  </si>
  <si>
    <t>TARIK</t>
  </si>
  <si>
    <t>ESEN</t>
  </si>
  <si>
    <t>İBRAHİM</t>
  </si>
  <si>
    <t>HÜSNÜ</t>
  </si>
  <si>
    <t>KAÇMAZ</t>
  </si>
  <si>
    <t>MEHMET ALİ</t>
  </si>
  <si>
    <t>ÇEKİÇ</t>
  </si>
  <si>
    <t>505 8745166</t>
  </si>
  <si>
    <t>MÜRSEL</t>
  </si>
  <si>
    <t>MARAŞLIOĞLU</t>
  </si>
  <si>
    <t>505 2126009</t>
  </si>
  <si>
    <t>AHMET KERİM</t>
  </si>
  <si>
    <t>ÇİMEN</t>
  </si>
  <si>
    <t>505 6551440</t>
  </si>
  <si>
    <t>SADIK</t>
  </si>
  <si>
    <t>BÜLBÜL</t>
  </si>
  <si>
    <t>505 8745164</t>
  </si>
  <si>
    <t>SÜLEYMAN</t>
  </si>
  <si>
    <t>BOZOVA</t>
  </si>
  <si>
    <t>506 5091426</t>
  </si>
  <si>
    <t>MUSTAFA DURMUŞ</t>
  </si>
  <si>
    <t>AVŞAR</t>
  </si>
  <si>
    <t>505 2466585</t>
  </si>
  <si>
    <t>CEVDET</t>
  </si>
  <si>
    <t>ALTUNDAĞ</t>
  </si>
  <si>
    <t>505 4687130</t>
  </si>
  <si>
    <t>ŞÜKRÜ</t>
  </si>
  <si>
    <t>GÖZEN</t>
  </si>
  <si>
    <t>505 4687124</t>
  </si>
  <si>
    <t>YUSUF</t>
  </si>
  <si>
    <t>530 5404015</t>
  </si>
  <si>
    <t xml:space="preserve">Şehit Ali Er Anadolu Lisesi </t>
  </si>
  <si>
    <t>GÖRGÜLÜ</t>
  </si>
  <si>
    <t xml:space="preserve">Okul Müdürü </t>
  </si>
  <si>
    <t>ORHUN</t>
  </si>
  <si>
    <t>Bilgisayar Öğrt.</t>
  </si>
  <si>
    <t>KESTEK</t>
  </si>
  <si>
    <t>Beden Eğitimi Öğrt.</t>
  </si>
  <si>
    <t>ÇAKAR</t>
  </si>
  <si>
    <t>İngilizce Öğrt.</t>
  </si>
  <si>
    <t>Matematik Öğrt.</t>
  </si>
  <si>
    <t>GÜLER</t>
  </si>
  <si>
    <t>İngilice Öğrt.</t>
  </si>
  <si>
    <t>AVAN</t>
  </si>
  <si>
    <t>Edibiyat Öğrt.</t>
  </si>
  <si>
    <t>HARUN</t>
  </si>
  <si>
    <t>Müdür Yrd</t>
  </si>
  <si>
    <t>ŞEREFLİ</t>
  </si>
  <si>
    <t>ERGÜN</t>
  </si>
  <si>
    <t>ALTINPINAR</t>
  </si>
  <si>
    <t>İŞBİTİRİCİ</t>
  </si>
  <si>
    <t>TAHTASIZ</t>
  </si>
  <si>
    <t>KÖSMEN</t>
  </si>
  <si>
    <t>SALMAN</t>
  </si>
  <si>
    <t>Aksaray Anadolu İmam-Hatip Lisesi</t>
  </si>
  <si>
    <t>YASİN</t>
  </si>
  <si>
    <t>SIR</t>
  </si>
  <si>
    <t>HİLMİ</t>
  </si>
  <si>
    <t>USKUN</t>
  </si>
  <si>
    <t>CAFER</t>
  </si>
  <si>
    <t>KAVURMACI</t>
  </si>
  <si>
    <t>KARANFİL</t>
  </si>
  <si>
    <t>DURSUN</t>
  </si>
  <si>
    <t>ABDULLAH</t>
  </si>
  <si>
    <t>ÜZÜMCÜ</t>
  </si>
  <si>
    <t>MURAT</t>
  </si>
  <si>
    <t>CANATA</t>
  </si>
  <si>
    <t>BURHAN</t>
  </si>
  <si>
    <t>ÖKÇE</t>
  </si>
  <si>
    <t>İSA</t>
  </si>
  <si>
    <t>TEZGEL</t>
  </si>
  <si>
    <t>NARİN</t>
  </si>
  <si>
    <t>KEZİBAN</t>
  </si>
  <si>
    <t>ŞENTÜRK</t>
  </si>
  <si>
    <t>DÖNDÜ</t>
  </si>
  <si>
    <t>GEVENÇ</t>
  </si>
  <si>
    <t>DİLBER</t>
  </si>
  <si>
    <t>DUMAN</t>
  </si>
  <si>
    <t>KEZBAN</t>
  </si>
  <si>
    <t>GÜNGÖR</t>
  </si>
  <si>
    <t>NİLER</t>
  </si>
  <si>
    <t>BALKAN</t>
  </si>
  <si>
    <t>OĞUZHAN</t>
  </si>
  <si>
    <t>GÜR</t>
  </si>
  <si>
    <t xml:space="preserve">SAVAŞ </t>
  </si>
  <si>
    <t>ŞİMŞEK</t>
  </si>
  <si>
    <t xml:space="preserve">NAZAN </t>
  </si>
  <si>
    <t>KARATAŞ</t>
  </si>
  <si>
    <t xml:space="preserve">AŞIR </t>
  </si>
  <si>
    <t>ÇELİK</t>
  </si>
  <si>
    <t xml:space="preserve">ALİ </t>
  </si>
  <si>
    <t xml:space="preserve">MEHMET ESAT </t>
  </si>
  <si>
    <t>ŞİŞMAN</t>
  </si>
  <si>
    <t xml:space="preserve">MEHMET SAİT </t>
  </si>
  <si>
    <t>KALE</t>
  </si>
  <si>
    <t xml:space="preserve">YAŞAR </t>
  </si>
  <si>
    <t>KARPUZ</t>
  </si>
  <si>
    <t>GÜLÇİN</t>
  </si>
  <si>
    <t>DURMAZ</t>
  </si>
  <si>
    <t>ERDOĞAN</t>
  </si>
  <si>
    <t>YEĞEN</t>
  </si>
  <si>
    <t>Müd.Yar</t>
  </si>
  <si>
    <t>PANCAREKEN</t>
  </si>
  <si>
    <t>SALTAN</t>
  </si>
  <si>
    <t>ALTINSOY</t>
  </si>
  <si>
    <t>GÜZELYURT</t>
  </si>
  <si>
    <t>ÖMER ÖZER</t>
  </si>
  <si>
    <t>ÖZKAN</t>
  </si>
  <si>
    <t>0 532 478 79 51</t>
  </si>
  <si>
    <t>SIDDIKA</t>
  </si>
  <si>
    <t>DOYĞUN</t>
  </si>
  <si>
    <t>0 546 420 70 63</t>
  </si>
  <si>
    <t>MERVE</t>
  </si>
  <si>
    <t>AKTÜRK</t>
  </si>
  <si>
    <t>0 544 207 02 88</t>
  </si>
  <si>
    <t>HAMİ TÜRK</t>
  </si>
  <si>
    <t>FİLİKCİ</t>
  </si>
  <si>
    <t>0 551 703 05 92</t>
  </si>
  <si>
    <t>İLHAN</t>
  </si>
  <si>
    <t>0 505 270 49 90</t>
  </si>
  <si>
    <t>SELVİHAN</t>
  </si>
  <si>
    <t>0 543 847 28 40</t>
  </si>
  <si>
    <t>FEVZİ UMUT</t>
  </si>
  <si>
    <t>ÖZÇELİK</t>
  </si>
  <si>
    <t>0 553 009 01 90</t>
  </si>
  <si>
    <t>FIRAT</t>
  </si>
  <si>
    <t>TAŞKAYA</t>
  </si>
  <si>
    <t>0 554 895 62 11</t>
  </si>
  <si>
    <t>0 539 416 6919</t>
  </si>
  <si>
    <t>TÜREL</t>
  </si>
  <si>
    <t>Md.Yrd.</t>
  </si>
  <si>
    <t>ADA</t>
  </si>
  <si>
    <t>ARIBAŞ</t>
  </si>
  <si>
    <t>Müdür Bşyrd.</t>
  </si>
  <si>
    <t>ERÇİN</t>
  </si>
  <si>
    <t>ATA</t>
  </si>
  <si>
    <t>GÜLAĞAÇ</t>
  </si>
  <si>
    <t>HALİL İBRAHİM</t>
  </si>
  <si>
    <t>YANIK</t>
  </si>
  <si>
    <t>CÜNEYT</t>
  </si>
  <si>
    <t>SOYLU</t>
  </si>
  <si>
    <t>ŞEYDA ESMA</t>
  </si>
  <si>
    <t>ADALET</t>
  </si>
  <si>
    <t>ATASOY</t>
  </si>
  <si>
    <t>KAŞ</t>
  </si>
  <si>
    <t>NURİYE</t>
  </si>
  <si>
    <t>ÖZKAL</t>
  </si>
  <si>
    <t xml:space="preserve">SÜMEYRA </t>
  </si>
  <si>
    <t>BOZKURT</t>
  </si>
  <si>
    <t xml:space="preserve">GÜLİZAR </t>
  </si>
  <si>
    <t>ÖKMEN</t>
  </si>
  <si>
    <t xml:space="preserve">FERİT </t>
  </si>
  <si>
    <t>TÜMER</t>
  </si>
  <si>
    <t>YILMAZ</t>
  </si>
  <si>
    <t>KOYUNCU</t>
  </si>
  <si>
    <t>YERLİKAYA</t>
  </si>
  <si>
    <t>KİLKAYA</t>
  </si>
  <si>
    <t>ATAR</t>
  </si>
  <si>
    <t>ERBİL</t>
  </si>
  <si>
    <t>ASAL</t>
  </si>
  <si>
    <t>ESKİL</t>
  </si>
  <si>
    <t>Müdür V.</t>
  </si>
  <si>
    <t>ÇOPUR</t>
  </si>
  <si>
    <t>Müdür Yardımcısı V.</t>
  </si>
  <si>
    <t>SERİN</t>
  </si>
  <si>
    <t>BESTİL</t>
  </si>
  <si>
    <t>PEKKİRİŞCİ</t>
  </si>
  <si>
    <t>ERTEK</t>
  </si>
  <si>
    <t>YORULMAZ</t>
  </si>
  <si>
    <t>ŞENYURT</t>
  </si>
  <si>
    <t>BAYTAŞ</t>
  </si>
  <si>
    <t>Eşmekaya Lisesi</t>
  </si>
  <si>
    <t>GÖKŞEN</t>
  </si>
  <si>
    <t>BOZDAĞ</t>
  </si>
  <si>
    <t>KARABUDAK</t>
  </si>
  <si>
    <t>GÜRKAN</t>
  </si>
  <si>
    <t>AYAS</t>
  </si>
  <si>
    <t>ALTAN</t>
  </si>
  <si>
    <t>BAHADIR</t>
  </si>
  <si>
    <t>ÖRNEK</t>
  </si>
  <si>
    <t xml:space="preserve">ÖZER </t>
  </si>
  <si>
    <t>KÖLE</t>
  </si>
  <si>
    <t>ÇAĞLAYAN</t>
  </si>
  <si>
    <t>ÇAKIR</t>
  </si>
  <si>
    <t>ALTINTOP</t>
  </si>
  <si>
    <t>Müdür Başyrd.</t>
  </si>
  <si>
    <t>DEVECİ</t>
  </si>
  <si>
    <t>ÇALIŞKAN</t>
  </si>
  <si>
    <t>CİRİT</t>
  </si>
  <si>
    <t>ORTAKÖY</t>
  </si>
  <si>
    <t xml:space="preserve">NAMIK </t>
  </si>
  <si>
    <t>TÜLAY</t>
  </si>
  <si>
    <t xml:space="preserve">YONUS </t>
  </si>
  <si>
    <t>DEMİRER</t>
  </si>
  <si>
    <t xml:space="preserve">HİCABİ </t>
  </si>
  <si>
    <t>BEŞYAPRAK</t>
  </si>
  <si>
    <t>IRMAK</t>
  </si>
  <si>
    <t>ÇİFTCİ</t>
  </si>
  <si>
    <t>H.AHMET</t>
  </si>
  <si>
    <t>ÖZKARA</t>
  </si>
  <si>
    <t>OKAN</t>
  </si>
  <si>
    <t>KILIÇASLAN</t>
  </si>
  <si>
    <t xml:space="preserve">TAHİR </t>
  </si>
  <si>
    <t>KOCABAŞ</t>
  </si>
  <si>
    <t>ÇEVİK</t>
  </si>
  <si>
    <t>ÇALİŞKAN</t>
  </si>
  <si>
    <t>KAPSIZ</t>
  </si>
  <si>
    <t>BİLGİÇ</t>
  </si>
  <si>
    <t>AYAZ</t>
  </si>
  <si>
    <t>TAT</t>
  </si>
  <si>
    <t>GÜNEYLİ</t>
  </si>
  <si>
    <t>KUTLU</t>
  </si>
  <si>
    <t>Müdür Başyardımcısı</t>
  </si>
  <si>
    <t>ŞEVKET</t>
  </si>
  <si>
    <t>BAYRAK</t>
  </si>
  <si>
    <t>OĞUZ</t>
  </si>
  <si>
    <t>ÇOLAK</t>
  </si>
  <si>
    <t>RECEP</t>
  </si>
  <si>
    <t>ÖZKULLUK</t>
  </si>
  <si>
    <t>ÇALKAN</t>
  </si>
  <si>
    <t>FUNDA</t>
  </si>
  <si>
    <t>İŞLEK</t>
  </si>
  <si>
    <t>ÜMÜŞ</t>
  </si>
  <si>
    <t>YELİZ</t>
  </si>
  <si>
    <t>ATALAN</t>
  </si>
  <si>
    <t>SARIYAHŞİ</t>
  </si>
  <si>
    <t>ÇAVDAROĞLU</t>
  </si>
  <si>
    <t>ALTAY</t>
  </si>
  <si>
    <t>EKİCİ</t>
  </si>
  <si>
    <t>Formatör Öğretmen</t>
  </si>
  <si>
    <t>BAYEZİT</t>
  </si>
  <si>
    <t>Felsefe Öğretmeni</t>
  </si>
  <si>
    <t>HANİFİ</t>
  </si>
  <si>
    <t>YÜKSEL</t>
  </si>
  <si>
    <t>FATİH</t>
  </si>
  <si>
    <t>Matematik Öğr.</t>
  </si>
  <si>
    <t>GÜLSEREN</t>
  </si>
  <si>
    <t>BERBEROĞLU</t>
  </si>
  <si>
    <t>DALDEMİR</t>
  </si>
  <si>
    <t>DURMUŞ ALİ</t>
  </si>
  <si>
    <t>FINDIK</t>
  </si>
  <si>
    <t>Tarih Öğr.</t>
  </si>
  <si>
    <t>Bt İl Koordinatörü</t>
  </si>
  <si>
    <t>Fatih Projesi İl Eğiticisi</t>
  </si>
  <si>
    <t>TANER</t>
  </si>
  <si>
    <t>Bt Rehber Öğretmeni</t>
  </si>
  <si>
    <t xml:space="preserve">COŞKUN </t>
  </si>
  <si>
    <t xml:space="preserve">ÇİĞDEM </t>
  </si>
  <si>
    <t xml:space="preserve">BETÜL </t>
  </si>
  <si>
    <t>ARZU</t>
  </si>
  <si>
    <t>MUSA</t>
  </si>
  <si>
    <t xml:space="preserve">CİHAN </t>
  </si>
  <si>
    <t>NURİ</t>
  </si>
  <si>
    <t xml:space="preserve">EREN </t>
  </si>
  <si>
    <t>BİLGEHAN</t>
  </si>
  <si>
    <t xml:space="preserve">MELTEM </t>
  </si>
  <si>
    <t>FATMA ZEHRA</t>
  </si>
  <si>
    <t>CEMAL</t>
  </si>
  <si>
    <t>SEVİL</t>
  </si>
  <si>
    <t>CELAL</t>
  </si>
  <si>
    <t xml:space="preserve">HİMMET </t>
  </si>
  <si>
    <t>ESMA</t>
  </si>
  <si>
    <t xml:space="preserve">VOLKAN </t>
  </si>
  <si>
    <t>MERYEM</t>
  </si>
  <si>
    <t>HAZİM</t>
  </si>
  <si>
    <t>DERVİŞ</t>
  </si>
  <si>
    <t>HÜDAVERDİ</t>
  </si>
  <si>
    <t xml:space="preserve">FİKRİ </t>
  </si>
  <si>
    <t>SELİM</t>
  </si>
  <si>
    <t>COŞKUN</t>
  </si>
  <si>
    <t>Yenikent Lisesi</t>
  </si>
  <si>
    <t xml:space="preserve">Atatürk İ.O. Müdür </t>
  </si>
  <si>
    <t xml:space="preserve"> Ata. İlkokulu Müdür Trd.</t>
  </si>
  <si>
    <t>Akan İlk.Müdürü</t>
  </si>
  <si>
    <t>Yunus Emre Anadolu Lisesi</t>
  </si>
  <si>
    <t>Müdür Byrd</t>
  </si>
  <si>
    <t>İncesu Lisesi</t>
  </si>
  <si>
    <t xml:space="preserve">BÜLENT </t>
  </si>
  <si>
    <t>UĞUR</t>
  </si>
  <si>
    <t>Altınkaya Fatih Lisesi</t>
  </si>
  <si>
    <t>Altınkaya Fatih  Çok Programlı Anadolulisesi</t>
  </si>
  <si>
    <t>Okulmüdür</t>
  </si>
  <si>
    <t>Müdür Yard</t>
  </si>
  <si>
    <t>M.YUNUS</t>
  </si>
  <si>
    <t xml:space="preserve">BELKIS </t>
  </si>
  <si>
    <t>BURÇAK</t>
  </si>
  <si>
    <t>OLCAY</t>
  </si>
  <si>
    <t xml:space="preserve">CAHİT </t>
  </si>
  <si>
    <t>NABİ</t>
  </si>
  <si>
    <t xml:space="preserve">SERKAN </t>
  </si>
  <si>
    <t xml:space="preserve">FARUK </t>
  </si>
  <si>
    <t xml:space="preserve">Aksaray  Fen Lisesi </t>
  </si>
  <si>
    <t>Aksaray Şehit Pilot Hamza Gümüşsoy Fen Lisesi Müdürlüğü</t>
  </si>
  <si>
    <t>Müd. Yrd.</t>
  </si>
  <si>
    <t>Md.Baş.Yrd.</t>
  </si>
  <si>
    <t>Bt Öğretmeni</t>
  </si>
  <si>
    <t>Md.Yrd</t>
  </si>
  <si>
    <t>Anadolu Öğretmen Lisesi</t>
  </si>
  <si>
    <t>Abdülhamid Han Fen Lisesi</t>
  </si>
  <si>
    <t>Okul Müd.</t>
  </si>
  <si>
    <t>Bil.Tek.Reh.Ö</t>
  </si>
  <si>
    <t>Coğrafya Ö.</t>
  </si>
  <si>
    <t>Md.Başyrd.</t>
  </si>
  <si>
    <t>Felsefe</t>
  </si>
  <si>
    <t>Beden Eğt.</t>
  </si>
  <si>
    <t>Almanca</t>
  </si>
  <si>
    <t xml:space="preserve">SİNAN </t>
  </si>
  <si>
    <t>YAKUP</t>
  </si>
  <si>
    <t>İLKNUR</t>
  </si>
  <si>
    <t>M.HAKAN</t>
  </si>
  <si>
    <t>SADET</t>
  </si>
  <si>
    <t>YAŞAR</t>
  </si>
  <si>
    <t>ENGİN</t>
  </si>
  <si>
    <t>Bilim Ve Sanat Merkezi</t>
  </si>
  <si>
    <t>Merkez Kız Anadolu İmam Hatip Lisesi</t>
  </si>
  <si>
    <t xml:space="preserve">MEHMET EMİN </t>
  </si>
  <si>
    <t xml:space="preserve">SÜLEYMAN </t>
  </si>
  <si>
    <t xml:space="preserve">TURGAY </t>
  </si>
  <si>
    <t xml:space="preserve">TÜRKAY </t>
  </si>
  <si>
    <t xml:space="preserve">İSMAİL </t>
  </si>
  <si>
    <t xml:space="preserve">ALPER </t>
  </si>
  <si>
    <t xml:space="preserve">TARIK </t>
  </si>
  <si>
    <t>UĞUR NECDET</t>
  </si>
  <si>
    <t>HASAN HÜSEYİN</t>
  </si>
  <si>
    <t xml:space="preserve">ŞULE </t>
  </si>
  <si>
    <t xml:space="preserve">MUSTAFA </t>
  </si>
  <si>
    <t>DERYA</t>
  </si>
  <si>
    <t>BEKİR</t>
  </si>
  <si>
    <t>Taşpınar Lisesi</t>
  </si>
  <si>
    <t>Taşpınar Çok Programlı Anadolu Lisei</t>
  </si>
  <si>
    <t>Güzel Sanatlar Ve Spor Lisesi</t>
  </si>
  <si>
    <t>ARİF</t>
  </si>
  <si>
    <t xml:space="preserve">VEHBİ </t>
  </si>
  <si>
    <t xml:space="preserve">BİRCAN </t>
  </si>
  <si>
    <t>ESVET</t>
  </si>
  <si>
    <t xml:space="preserve">EMRAH </t>
  </si>
  <si>
    <t>Güzelyurt Ihlara Lisesi</t>
  </si>
  <si>
    <t>Ihlara Çok Proğramlı Anadolu Lisesi</t>
  </si>
  <si>
    <t>Güzelyurt  Lisesi</t>
  </si>
  <si>
    <t>NECİP</t>
  </si>
  <si>
    <t xml:space="preserve">FUAT </t>
  </si>
  <si>
    <t xml:space="preserve">ÖMER </t>
  </si>
  <si>
    <t xml:space="preserve">HAKKI </t>
  </si>
  <si>
    <t>TÜRKER</t>
  </si>
  <si>
    <t xml:space="preserve">NURHAN </t>
  </si>
  <si>
    <t xml:space="preserve">SİNEM </t>
  </si>
  <si>
    <t>REGAİP</t>
  </si>
  <si>
    <t>AYSUN</t>
  </si>
  <si>
    <t>Gülağaç 75. Yıl Lisesi</t>
  </si>
  <si>
    <t>Bilgisayar Öğr</t>
  </si>
  <si>
    <t>Felsefe Öğr</t>
  </si>
  <si>
    <t>Tarih Öğr</t>
  </si>
  <si>
    <t>Türk Dili Ve Ed. Öğr</t>
  </si>
  <si>
    <t>İngilizce Öğr</t>
  </si>
  <si>
    <t>Fizik Öğr</t>
  </si>
  <si>
    <t>Coğrafya Öğr</t>
  </si>
  <si>
    <t>Demirci Lisesi</t>
  </si>
  <si>
    <t>Demirci Çok  Anadolu Programlı Lisesi</t>
  </si>
  <si>
    <t xml:space="preserve">CUMA </t>
  </si>
  <si>
    <t xml:space="preserve">ADEM </t>
  </si>
  <si>
    <t xml:space="preserve">H.ABDULLAH </t>
  </si>
  <si>
    <t xml:space="preserve">BURCU </t>
  </si>
  <si>
    <t xml:space="preserve">TUBA </t>
  </si>
  <si>
    <t>Memur</t>
  </si>
  <si>
    <t xml:space="preserve">AYDIN </t>
  </si>
  <si>
    <t xml:space="preserve">MERYEM </t>
  </si>
  <si>
    <t xml:space="preserve">DİLAVER </t>
  </si>
  <si>
    <t>MAHİR</t>
  </si>
  <si>
    <t>AYŞEN</t>
  </si>
  <si>
    <t>ELİF</t>
  </si>
  <si>
    <t>ZELİHA NUR</t>
  </si>
  <si>
    <t>İSMAİL HAKKI</t>
  </si>
  <si>
    <t xml:space="preserve">RAMAZAN </t>
  </si>
  <si>
    <t xml:space="preserve">İLKNUR </t>
  </si>
  <si>
    <t>EDA</t>
  </si>
  <si>
    <t>HİKMET</t>
  </si>
  <si>
    <t>Eskil 75.Yıl  Lisesi</t>
  </si>
  <si>
    <t>Eskil 75.Yıl Anadolu Lisesi</t>
  </si>
  <si>
    <t>Bilişim Öğr.</t>
  </si>
  <si>
    <t>Fizik Öğr.</t>
  </si>
  <si>
    <t>Matrmatik Öğr.</t>
  </si>
  <si>
    <t>MİHMAN</t>
  </si>
  <si>
    <t>M.ESAT</t>
  </si>
  <si>
    <t xml:space="preserve">RIZA </t>
  </si>
  <si>
    <t>Edebiyat Öğr.</t>
  </si>
  <si>
    <t>Coğrafya Öğr.</t>
  </si>
  <si>
    <t>Ortaköy Lisesi</t>
  </si>
  <si>
    <t>Balcı Lisesi</t>
  </si>
  <si>
    <t>Balcı Çok Programlı Anadolu Lisesi</t>
  </si>
  <si>
    <t>ADLAN</t>
  </si>
  <si>
    <t>BAHADDİN</t>
  </si>
  <si>
    <t xml:space="preserve">HAKAN </t>
  </si>
  <si>
    <t>ADBDULSAMET</t>
  </si>
  <si>
    <t>NAZLI HANDE</t>
  </si>
  <si>
    <t>AYHAN</t>
  </si>
  <si>
    <t>M.MÜFİT</t>
  </si>
  <si>
    <t>Ortaköy Anadolu İmam-Hatip Lisesi</t>
  </si>
  <si>
    <t>NİZAMETTİN</t>
  </si>
  <si>
    <t>RESUL</t>
  </si>
  <si>
    <t xml:space="preserve">ÖNDER </t>
  </si>
  <si>
    <t>HATİCE RAHİME</t>
  </si>
  <si>
    <t xml:space="preserve">ERDAL </t>
  </si>
  <si>
    <t>MEMİŞ</t>
  </si>
  <si>
    <t xml:space="preserve">SENA </t>
  </si>
  <si>
    <t>EMİNE</t>
  </si>
  <si>
    <t>FATMAGÜL</t>
  </si>
  <si>
    <t>Bt Rehber Öğrt</t>
  </si>
  <si>
    <t>Hacı Mehmet Cömert Çok Programlı Lisesi</t>
  </si>
  <si>
    <t>Tde Öğretmeni</t>
  </si>
  <si>
    <t>KOMİSYON GÖREVİ</t>
  </si>
  <si>
    <t>Üye Seçiniz</t>
  </si>
  <si>
    <t>İlçe Seçiniz</t>
  </si>
  <si>
    <t>Kurum Kodunu Seçiniz</t>
  </si>
  <si>
    <t>Komisyon Başkanı Seçiniz</t>
  </si>
  <si>
    <t>TUTANAK</t>
  </si>
  <si>
    <t xml:space="preserve">Çekilen her UTP kablolama hattı için ANSI/TIA/EIA 568.B-2.1 CAT6 UTP Channel testi EK-1A ’teki yapıya uygun olarak veri priziyle UTP Patch Panel arasında her iki uca patch kablo takılarak yapılacaktır. Test sonuçları orijinal formatında (lantek, fluke vb.) elektronik ortama aktarılmış şekilde ilgili okula ve İDARE’YE teslim edilecektir. Sadece basılı olarak word, pdf vb. formatlarda verilmiş test raporları kabul edilmeyecektir. CAT6 standartlarını sağlamayan kablolamalar kabul edilmeyecektir. İDARE tarafından hata, arıza vb. durumun işin kesin kabulüne kadar tespit edilmesi durumunda, YÜKLENİCİ eksikliklerini gidererek sağlam ve eksiksiz olarak teslim edecektir. </t>
  </si>
  <si>
    <t>1.6</t>
  </si>
  <si>
    <t>Sınıflarda ve idari odalarda buluna data uçları çalışmıyor.</t>
  </si>
  <si>
    <t>Veri (İnternet/İntranet) iletişimi için daha önce çekilmiş ancak yapısal olarak döşenmemiş, kabinette sonlanmamış ve yeni kurulumu yapılacak kablolama güzergahlarından geçen CAT5, CAT5e, CAT6 kablolar ve kanallar sökülecektir.</t>
  </si>
  <si>
    <t>1.10</t>
  </si>
  <si>
    <t>Şartnamenin bu maddesi yerine getirilmemiştir.</t>
  </si>
  <si>
    <t>BT sınıfı Ethernet anahtarı üzerindeki tüm uplinkler sökülerek sadece yeni çekilen veri prizlerinden bir tanesi ile BT Sınıfı Ethernet anahtarına 1 Gb/s’lık porttan yoksa 100 Mb/s ‘lık porttan uplink bağlantısı yapılacaktır. Veri prizinin diğer ucu boşta ve yedek olarak kalacaktır. Bu veri uçlarının kabinet tarafında nasıl montaj edileceği EK-1C ve EK-1D’ de gösterilmiştir.</t>
  </si>
  <si>
    <t>1.15</t>
  </si>
  <si>
    <t>BT sınıflarında gerekli iş yapılmamıştır</t>
  </si>
  <si>
    <t>ADSL modem veya metro ethernet anahtar tüm bağlantıları ile birlikte okul sistem odasında kabinetin içine yerleştirilecektir. Olası bağlantıların nasıl yapılacağının örneği  EK-4A da verilmiştir. Telefon hattı okulda bir odaya (örneğin müdür, öğretmenler odası vb.) gidiyorsa, bu telefon hattı doğrudan sistem odasına çekilecektir. Sistem odasına çekilen bu telefon hattı kabinet içerisinde bulunan splitter’ın “Line” girişine bağlanacaktır. Splitter’ın modem çıkış bağlantısı kabinet içerisindeki modeme yapılacaktır. Splitter’ın “Phone” çıkışına bağlanacak telefon hattı daha önce bağlı bulunduğu odaya ve telefona yapılacaktır.</t>
  </si>
  <si>
    <t>1.19</t>
  </si>
  <si>
    <t>Veri kablosu, veri prizi, patch panel ve patch kablo etiketlemeleri, işbu Şartname’nin EK-3I, EK-5H ve EK-5I da gösterildiği; Test, Etiketleme ve Dokümantasyon Bölümü’nde belirtildiği şekilde yapılacaktır.</t>
  </si>
  <si>
    <t>1.35</t>
  </si>
  <si>
    <t>Geçici kabulden sonra yüklenici firma tarafından yapılan çalışmalar sonuçunda etiketlemeler bozulmuştur.</t>
  </si>
  <si>
    <t>1.50</t>
  </si>
  <si>
    <t>Sınıf  enerji buatlarının sayısı tava güzergahı boyunca (son sınıf hariç) tüm sınıflara girilmeden EK-3G de gösterildiği gibi koridor tarafına konulacaktır. Buatlar üzerinde kullanılacak etiketler arkası yapışkanlı ve çıkmayacak şekilde olacaktır. Sınıflardaki bağlantı prizlerinde ve panolarda etiketleri koruyan plastik koruyucular mutlaka kullanılacaktır.</t>
  </si>
  <si>
    <t>Etiketlemeler eksik yapılmış ve yapılan bazı etiketlemeler düşmüştür.</t>
  </si>
  <si>
    <t>Okul içi CAT6 UTP kabloların patch panelde sonlandırılması yapılmadan önce panelin arka tarafında kablo uçlarında hangi odadan geldiğini gösteren etiketleme olacaktır. Önyüzünde ise patch panelin şeffaf korumaya sahip etiket yerlerine kablonun hangi odadan geldiğini belirten etiketleme yapılacaktır. Patch panelin ön yüzü ve oda tarafındaki veri prizi etiket isimleri aynı olacaktır.</t>
  </si>
  <si>
    <t>2.3.2</t>
  </si>
  <si>
    <t>Kabinetlerde, kablolar plastik kablo bağı ile fazla sıkılmadan demet haline getirilerek dağınık bir şekilde olması önlenecektir.</t>
  </si>
  <si>
    <t>3.10</t>
  </si>
  <si>
    <t xml:space="preserve">Uygun logar bağlantısı bulunmayan okullarda F/O kablolar binalar arası gerdirme metoduyla çekilecektir. Gerdirme metodu, binalar arasındaki mesafenin 50 (metreden) kısa olması durumunda kullanılacaktır. Bu gerdirme kablosu en az 5.50 metre yükseklikten geçecektir. Gerdirme halatı çelik olacaktır. Gerdirilecek F/O kablo bir kılıf içerisinden geçecek, açıktan çekilmeyecektir. </t>
  </si>
  <si>
    <t>3.13.4.2</t>
  </si>
  <si>
    <t>Yapılan gerdirmeler sağlıklı yapılmadığı için aşırı sarkmalar meydana gelmiştir.</t>
  </si>
  <si>
    <t xml:space="preserve">Proje kapsamında ağ bağlantıları ADSL ile sağlanacak okullarda modem/modemler ve splitter/splitterlar kabinette yer alacaktır. Bu binalarda telefon hattı/hatları kablo kanalı içerisinden çekilecektir. </t>
  </si>
  <si>
    <t>Modemlerin splitter bağlantıları EK-4A’daki gibi olacaktır.  Splitterdan çıkacak olan telefon kablosu okuldaki eski bağlantı noktasında sonlandırılacaktır.</t>
  </si>
  <si>
    <t>3.14.5</t>
  </si>
  <si>
    <t>3.14.6</t>
  </si>
  <si>
    <t>Bağlantı Priz kapağı kanal üstüne monte edilecek ve 4(dört) kenarı üzerinde dübellenerek duvara yıldız ve düz tornavida ile açılamayacak şekilde monte edilecektir.</t>
  </si>
  <si>
    <t>3.16.5</t>
  </si>
  <si>
    <t>Bağlantı prizleri yuvalarından çıkmış durumda ve bazı kapaklar gevşemiş ve bazı vidaları düşmüş durumda.</t>
  </si>
  <si>
    <t>Etiketleme; EK-3I, EK-5H ve EK-5I deki gibi derslik içerisindeki veri prizine bakıldığında hangi kabinete ve hangi porta karşılık geldiğini, patch panel tarafından bakıldığında ise kaç numaralı priz olduğunu, belirtilecek şekilde kolay izlenebilir olacaktır</t>
  </si>
  <si>
    <t>3.17.2.1</t>
  </si>
  <si>
    <t xml:space="preserve">Her kabinete EK-5G deki gibi bir harf verilecektir. Harfler, her kabinete bakıldığında sol üst köşeye gelecek şekilde yapıştırılacaktır. </t>
  </si>
  <si>
    <t>3.17.2.2</t>
  </si>
  <si>
    <t>Etiketler eksik.</t>
  </si>
  <si>
    <t>Veri Priz etiketleri üzerinde kabinet numarası, paneldeki port numarasını belirten bir etiketleme yapılacaktır. (A01: “A” kabinet numarasını, “01” de kaç numaralı patch panel portu olduğunu belirtir.)</t>
  </si>
  <si>
    <t>3.17.2.3</t>
  </si>
  <si>
    <t>Etikelemelerde yanlışlıkla mevcut.</t>
  </si>
  <si>
    <t>Patch panel etiketlemeleri kabinet ve priz numaralarını belirtilecek şekilde yapılacaktır. (A01: “A” kabinet numarasını, “01” de kaç numaralı veri priz olduğunu belirtir.)</t>
  </si>
  <si>
    <t>3.17.2.5</t>
  </si>
  <si>
    <t xml:space="preserve">Bir okulda 2 adet kabinet kullanıldığında ve kabinetlerde sırasıyla 96 ve 48 adet veri ucu olduğu varsayıldığında; kabinetler, Kabinet A ve Kabinet B olarak etiketlenecektir. Kabinet A patch panelindeki ve dersliklerdeki veri prizi etiket sırası A01 ile başlar ve son patch panel port ve veri prizi etiketi A96 gibi olur. Kabinet B patch panelindeki ve dersliklerdeki veri prizi etiket sırası B01 ile başlar ve son patch panel port ve veri prizi etiketi B48 gibi olur. </t>
  </si>
  <si>
    <t>3.17.2.8</t>
  </si>
  <si>
    <t xml:space="preserve">Patch panelin arkasında kablonun jack ile bağlantısının yapıldığı yerde patch panel portu üzerindeki etiket, kablo üzerine silinmez (permanent) kalemle okunaklı ve silinmeyecek şekilde kablonun nereden geldiğini gösteren bilgi yazılacaktır. </t>
  </si>
  <si>
    <t>3.17.2.6</t>
  </si>
  <si>
    <t>Veri kablosunun her iki ucundaki (veri prizi ile patch panel önündeki) etiket aynı olacaktır.</t>
  </si>
  <si>
    <t>3.17.2.9</t>
  </si>
  <si>
    <t>Etiketlemeler yanlış yapılmış.</t>
  </si>
  <si>
    <t xml:space="preserve">Etiketler kablolardan/patch panelden/veri prizinden kolayca düşmeyecek, silinmeyecek ve okumada güçlük çekilmeyecek şekilde hazırlanacaktır. </t>
  </si>
  <si>
    <t>3.17.2.11</t>
  </si>
  <si>
    <t xml:space="preserve">Kabinet tarafında patch kabloların ethernet anahtara takılan uçları EK-5I daki gibi etiketlenecektir. Ethernet anahtara takılan patch kablonun ucuna patch panel numarası yazılacaktır (A05). Patch panele takılan patch kablonun ucuna da ethernet anahtar numarası yazılacaktır. (1.ethernet anahtarın 3 nolu portu 1/3 şeklinde yazılacaktır.) Ethernet anahtar numaralandırılması yukardan başlayarak en üstteki ethernet anahtar 1, altındaki 2 şeklinde devam edecektir. </t>
  </si>
  <si>
    <t>3.17.2.14</t>
  </si>
  <si>
    <t>Fiber patch kablolarında etiketleme EK-5H’daki gibi olabilecektir.</t>
  </si>
  <si>
    <t>3.17.2.15</t>
  </si>
  <si>
    <t>Veri prizlerinin yedekliliğinin sağlanabilmesi için patchleme yapılırken izlenecek yol; Veri kablolaması yapılacak olan dersliklerdeki veri prizlerinin her biri farklı bir anahtarlama cihazında sonlandırılacaktır. Bunun okul anahtarlama planlaması sebebi ile mümkün olmaması durumunda veri uçları aynı anahtarlama cihazında sonlandırılabilecektir. Bu durumun örneği EK-5F ’de gösterilmiştir.</t>
  </si>
  <si>
    <t>3.17.2.17</t>
  </si>
  <si>
    <t>Geçici kabulden sonra yüklenici firma tarafından yapılan çalışmalar sonuçunda bu yapı bozulmuştur.</t>
  </si>
  <si>
    <t xml:space="preserve">Veri ve KGK prizlerinin her kattaki dağılımını gösteren kat yerleşim planları EK-8A’da gösterildiği gibi A4 kâğıdı üzerine renkli çıktı alınarak kabinet dolap kapağının içine poşet dosya içerisinde yapıştırılacaktır. </t>
  </si>
  <si>
    <t>3.17.3.3</t>
  </si>
  <si>
    <t>EK-8A’da gösterildiği gibi garanti koşulları ile ilgili YÜKLENİCİ’nin iletişim bilgileri (telefon, adres, e-posta, faks) kabinetin ön kapağının sağ üst köşesine yapışkanlı etiket ile yapıştırılacaktır.</t>
  </si>
  <si>
    <t>3.17.3.4</t>
  </si>
  <si>
    <t>Etiketler eksik, olan etiketlerde de bilgiler geçersiz.</t>
  </si>
  <si>
    <t>Büyük kabinetlerde (42U) 3KVA, orta kabinetlerde (26U) ise 1KVA gücünde KGK kullanılacaktır.</t>
  </si>
  <si>
    <t>4.3</t>
  </si>
  <si>
    <t>Kolon ve linye hatlarına verilen numaralar Panolara etiketlenecektir. Sınıf tarafında bağlı olduğu linye/linyelerin numarası sınıf girişlerindeki buatın üzerine ve prizlerin üzerine yapıştırılacaktır. Hazırlanacak priz, buat ve enerji kontrol elemanlarının etiket yazıları kolay kolay çıkmayacak, nemden etkilenmeyecek kuvvetli bir yapışma özelliği olacaktır.</t>
  </si>
  <si>
    <t>42U kabinette 1KVA gücünde KGK kullanılmıştır</t>
  </si>
  <si>
    <t>26U kabinette 3KVA gücünde KGK kullanılmıştır</t>
  </si>
  <si>
    <t>5.28</t>
  </si>
  <si>
    <t xml:space="preserve">Etkileşimli tahtayı besleyecek sınıf içi enerji kablosunun ucunda EK-6B de gösterildiği gibi Plastik Kablo kanalı iki adet çocuk emniyetli UPS priz ile sonlandırılacaktır. Prizlerin üzerine metal sonlandırma aparatı monte edilecektir. EK-6B de olduğu gibi Etkileşimli Tahta Prizine ait metal sonlandırma aparatının bir kenarı Etkileşimli Tahta çerçevesinin altından arkasına geçecek şekilde monte edilecektir. Geçme yapılan kenarın vidalanmasına gerek olmayacağından diğer iki kenarın vidalama işlemi yapılacaktır. Etkileşimli Tahta metal sonlandırma aparatının montajı dübel-vida ikilisi ile eksiksiz yapılacaktır. Etkileşimli Tahta Prizi metal sonlandırmada kullanılacak vidalar kesinlikle yıldız ve düz tornavida ile açılamayacak yapıda olacaktır. </t>
  </si>
  <si>
    <t>5.29.10</t>
  </si>
  <si>
    <t>Tek binadan oluşan okullar bu maddeyi listeden çıkaracaklardır.</t>
  </si>
  <si>
    <t>BT Sınıfı Olamayan Okullar Bu Maddeyi Listeden Çıkaracaklardır.</t>
  </si>
  <si>
    <t>Şehit Pilot Hamza Gümüşsoy Fen Lisesi Listeye Dahil Edecektir. Diğer Okullar Bu Maddeyi Çıkartmalı.</t>
  </si>
  <si>
    <t>Güzelyurt Çok Programlı Anadolu Lisesi Listeye Dahil Edecektir. Diğer Okullar Bu Maddeyi Çıkartmalı.</t>
  </si>
  <si>
    <t>3 Nüsha Olarak Çıktı Alınarak Mavi Kalemle İmzalanacakatır.</t>
  </si>
  <si>
    <t xml:space="preserve">      İş bu tutanak tarafımızdan imza altına alınmıştır.</t>
  </si>
  <si>
    <t>MUHARREM AKKOÇ
BT İl Koordinatörü</t>
  </si>
  <si>
    <t>&lt;---KURUM KODU SEÇİNİZ</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</si>
</sst>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sz val="8"/>
      <color rgb="FF000000"/>
      <name val="Calibri"/>
      <family val="2"/>
      <charset val="162"/>
      <scheme val="minor"/>
    </font>
    <font>
      <sz val="8"/>
      <color theme="1"/>
      <name val="Calibri"/>
      <family val="2"/>
      <charset val="162"/>
      <scheme val="minor"/>
    </font>
    <font>
      <b/>
      <sz val="8"/>
      <color theme="1"/>
      <name val="Calibri"/>
      <family val="2"/>
      <charset val="162"/>
      <scheme val="minor"/>
    </font>
    <font>
      <sz val="11"/>
      <color theme="0"/>
      <name val="Calibri"/>
      <family val="2"/>
      <charset val="162"/>
      <scheme val="minor"/>
    </font>
    <font>
      <sz val="10"/>
      <name val="Arial Tur"/>
      <charset val="162"/>
    </font>
    <font>
      <sz val="11"/>
      <color rgb="FF9C0006"/>
      <name val="Calibri"/>
      <family val="2"/>
      <charset val="162"/>
      <scheme val="minor"/>
    </font>
    <font>
      <sz val="9"/>
      <color theme="1"/>
      <name val="Calibri"/>
      <family val="2"/>
      <charset val="162"/>
      <scheme val="minor"/>
    </font>
    <font>
      <b/>
      <sz val="9"/>
      <color theme="1"/>
      <name val="Calibri"/>
      <family val="2"/>
      <charset val="162"/>
      <scheme val="minor"/>
    </font>
    <font>
      <sz val="11"/>
      <color rgb="FFFF0000"/>
      <name val="Calibri"/>
      <family val="2"/>
      <charset val="162"/>
      <scheme val="minor"/>
    </font>
  </fonts>
  <fills count="3">
    <fill>
      <patternFill patternType="none"/>
    </fill>
    <fill>
      <patternFill patternType="gray125"/>
    </fill>
    <fill>
      <patternFill patternType="solid">
        <fgColor rgb="FFFFC7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8" fillId="2" borderId="0" applyNumberFormat="0" applyBorder="0" applyAlignment="0" applyProtection="0"/>
  </cellStyleXfs>
  <cellXfs count="65">
    <xf numFmtId="0" fontId="0" fillId="0" borderId="0" xfId="0"/>
    <xf numFmtId="0" fontId="0" fillId="0" borderId="0" xfId="0" applyAlignment="1">
      <alignment vertical="top"/>
    </xf>
    <xf numFmtId="0" fontId="3" fillId="0" borderId="2" xfId="0" applyNumberFormat="1" applyFont="1" applyFill="1" applyBorder="1" applyAlignment="1">
      <alignment horizontal="right" vertical="top"/>
    </xf>
    <xf numFmtId="0" fontId="3" fillId="0" borderId="2" xfId="0" applyNumberFormat="1" applyFont="1" applyFill="1" applyBorder="1" applyAlignment="1">
      <alignment horizontal="left" vertical="top"/>
    </xf>
    <xf numFmtId="0" fontId="4" fillId="0" borderId="0" xfId="0" applyFont="1"/>
    <xf numFmtId="0" fontId="5" fillId="0" borderId="2" xfId="0" applyNumberFormat="1" applyFont="1" applyFill="1" applyBorder="1" applyAlignment="1">
      <alignment horizontal="center" vertical="center"/>
    </xf>
    <xf numFmtId="0" fontId="0" fillId="0" borderId="1" xfId="0" applyBorder="1" applyAlignment="1">
      <alignment horizontal="center" vertical="center"/>
    </xf>
    <xf numFmtId="0" fontId="5" fillId="0" borderId="0" xfId="0" applyNumberFormat="1" applyFont="1" applyAlignment="1">
      <alignment vertical="top"/>
    </xf>
    <xf numFmtId="0" fontId="4" fillId="0" borderId="0" xfId="0" applyNumberFormat="1" applyFont="1" applyAlignment="1">
      <alignment vertical="top"/>
    </xf>
    <xf numFmtId="0" fontId="3" fillId="0" borderId="0" xfId="0" applyNumberFormat="1" applyFont="1" applyAlignment="1">
      <alignment vertical="top"/>
    </xf>
    <xf numFmtId="0" fontId="0" fillId="0" borderId="0" xfId="0" applyNumberFormat="1" applyFont="1" applyAlignment="1">
      <alignment vertical="top"/>
    </xf>
    <xf numFmtId="0" fontId="1" fillId="0" borderId="0" xfId="0" applyNumberFormat="1" applyFont="1" applyAlignment="1">
      <alignment vertical="top"/>
    </xf>
    <xf numFmtId="0" fontId="6" fillId="0" borderId="0" xfId="0" applyFont="1" applyAlignment="1">
      <alignment vertical="top"/>
    </xf>
    <xf numFmtId="0" fontId="0" fillId="0" borderId="0" xfId="0" applyAlignment="1">
      <alignment horizontal="center" vertical="top" wrapText="1"/>
    </xf>
    <xf numFmtId="0" fontId="0" fillId="0" borderId="0" xfId="0" applyAlignment="1">
      <alignment horizontal="center"/>
    </xf>
    <xf numFmtId="0" fontId="9" fillId="0" borderId="0" xfId="0" applyFont="1" applyAlignment="1">
      <alignment vertical="top"/>
    </xf>
    <xf numFmtId="0" fontId="9" fillId="0" borderId="0" xfId="0" applyFont="1"/>
    <xf numFmtId="0" fontId="9" fillId="0" borderId="1" xfId="0" applyFont="1" applyBorder="1" applyAlignment="1">
      <alignment vertical="top"/>
    </xf>
    <xf numFmtId="0" fontId="9" fillId="0" borderId="1" xfId="0" applyFont="1" applyBorder="1"/>
    <xf numFmtId="49" fontId="9" fillId="0" borderId="1" xfId="0" applyNumberFormat="1" applyFont="1" applyBorder="1" applyAlignment="1">
      <alignment vertical="top"/>
    </xf>
    <xf numFmtId="0" fontId="9" fillId="0" borderId="1" xfId="0" applyFont="1" applyBorder="1" applyAlignment="1">
      <alignment horizontal="justify" vertical="top" wrapText="1"/>
    </xf>
    <xf numFmtId="0" fontId="9" fillId="0" borderId="0" xfId="0" applyFont="1" applyAlignment="1">
      <alignment vertical="top" wrapText="1"/>
    </xf>
    <xf numFmtId="0" fontId="8" fillId="2" borderId="0" xfId="2" applyAlignment="1">
      <alignment vertical="top" wrapText="1"/>
    </xf>
    <xf numFmtId="49" fontId="9" fillId="0" borderId="1" xfId="0" applyNumberFormat="1" applyFont="1" applyFill="1" applyBorder="1" applyAlignment="1">
      <alignment vertical="top"/>
    </xf>
    <xf numFmtId="0" fontId="9" fillId="0" borderId="1" xfId="0" applyFont="1" applyFill="1" applyBorder="1" applyAlignment="1">
      <alignment horizontal="justify" vertical="top" wrapText="1"/>
    </xf>
    <xf numFmtId="0" fontId="11" fillId="0" borderId="0" xfId="0" applyFont="1" applyAlignment="1">
      <alignment vertical="top"/>
    </xf>
    <xf numFmtId="0" fontId="6" fillId="0" borderId="0" xfId="0" applyFont="1" applyFill="1" applyAlignment="1">
      <alignment horizontal="center" vertical="top" wrapText="1"/>
    </xf>
    <xf numFmtId="0" fontId="3" fillId="0" borderId="0" xfId="0" applyNumberFormat="1" applyFont="1" applyAlignment="1">
      <alignment vertical="top"/>
    </xf>
    <xf numFmtId="0" fontId="4" fillId="0" borderId="0" xfId="0" applyNumberFormat="1" applyFont="1" applyAlignment="1">
      <alignment vertical="top"/>
    </xf>
    <xf numFmtId="0" fontId="0" fillId="0" borderId="0" xfId="0" applyNumberFormat="1" applyFont="1" applyAlignment="1">
      <alignment vertical="top"/>
    </xf>
    <xf numFmtId="0" fontId="3" fillId="0" borderId="0" xfId="0" applyNumberFormat="1" applyFont="1" applyAlignment="1">
      <alignment horizontal="center" vertical="top"/>
    </xf>
    <xf numFmtId="0" fontId="4" fillId="0" borderId="0" xfId="0" applyNumberFormat="1" applyFont="1" applyAlignment="1">
      <alignment horizontal="center" vertical="top"/>
    </xf>
    <xf numFmtId="0" fontId="2" fillId="0" borderId="0" xfId="0" applyFont="1" applyAlignment="1">
      <alignment horizontal="center" vertical="top"/>
    </xf>
    <xf numFmtId="0" fontId="1" fillId="0" borderId="1" xfId="0" applyFont="1" applyBorder="1" applyAlignment="1">
      <alignment horizontal="center" vertical="top"/>
    </xf>
    <xf numFmtId="14" fontId="0" fillId="0" borderId="0" xfId="0" applyNumberFormat="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0" fillId="0" borderId="0" xfId="0" applyAlignment="1">
      <alignment horizontal="justify" vertical="top" wrapText="1"/>
    </xf>
    <xf numFmtId="0" fontId="0" fillId="0" borderId="1" xfId="0" applyBorder="1" applyAlignment="1">
      <alignment horizontal="justify" vertical="top" wrapText="1"/>
    </xf>
    <xf numFmtId="0" fontId="0" fillId="0" borderId="3" xfId="0" applyBorder="1" applyAlignment="1">
      <alignment horizontal="justify" vertical="justify" wrapText="1"/>
    </xf>
    <xf numFmtId="0" fontId="0" fillId="0" borderId="4" xfId="0" applyBorder="1" applyAlignment="1">
      <alignment horizontal="justify" vertical="justify" wrapText="1"/>
    </xf>
    <xf numFmtId="0" fontId="0" fillId="0" borderId="5" xfId="0" applyBorder="1" applyAlignment="1">
      <alignment horizontal="justify" vertical="justify"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pplyProtection="1">
      <alignment horizontal="left" vertical="top"/>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center" vertical="top"/>
    </xf>
    <xf numFmtId="0" fontId="1" fillId="0" borderId="0" xfId="0" applyFont="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center" wrapText="1"/>
    </xf>
    <xf numFmtId="0" fontId="9" fillId="0" borderId="0" xfId="0" applyFont="1" applyAlignment="1">
      <alignment horizontal="left" vertical="top"/>
    </xf>
    <xf numFmtId="0" fontId="10" fillId="0" borderId="0" xfId="0" applyFont="1" applyAlignment="1">
      <alignment horizontal="center"/>
    </xf>
    <xf numFmtId="0" fontId="0" fillId="0" borderId="0" xfId="0" applyAlignment="1">
      <alignment horizontal="left" vertical="top"/>
    </xf>
    <xf numFmtId="0" fontId="0" fillId="0" borderId="0" xfId="0" applyAlignment="1">
      <alignment horizontal="center"/>
    </xf>
  </cellXfs>
  <cellStyles count="3">
    <cellStyle name="Kötü" xfId="2" builtinId="27"/>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C39"/>
  <sheetViews>
    <sheetView workbookViewId="0">
      <selection activeCell="A14" sqref="A14"/>
    </sheetView>
  </sheetViews>
  <sheetFormatPr defaultRowHeight="11.25" x14ac:dyDescent="0.2"/>
  <cols>
    <col min="1" max="1" width="13.7109375" style="4" customWidth="1"/>
    <col min="2" max="2" width="14.42578125" style="4" customWidth="1"/>
    <col min="3" max="3" width="37" style="4" bestFit="1" customWidth="1"/>
    <col min="4" max="16384" width="9.140625" style="4"/>
  </cols>
  <sheetData>
    <row r="1" spans="1:3" x14ac:dyDescent="0.2">
      <c r="A1" s="5" t="s">
        <v>104</v>
      </c>
      <c r="B1" s="5" t="s">
        <v>105</v>
      </c>
      <c r="C1" s="5" t="s">
        <v>106</v>
      </c>
    </row>
    <row r="2" spans="1:3" x14ac:dyDescent="0.2">
      <c r="A2" s="5" t="s">
        <v>814</v>
      </c>
      <c r="B2" s="5"/>
      <c r="C2" s="5"/>
    </row>
    <row r="3" spans="1:3" x14ac:dyDescent="0.2">
      <c r="A3" s="2">
        <v>758478</v>
      </c>
      <c r="B3" s="3" t="s">
        <v>30</v>
      </c>
      <c r="C3" s="3" t="s">
        <v>31</v>
      </c>
    </row>
    <row r="4" spans="1:3" x14ac:dyDescent="0.2">
      <c r="A4" s="2">
        <v>965156</v>
      </c>
      <c r="B4" s="3" t="s">
        <v>32</v>
      </c>
      <c r="C4" s="3" t="s">
        <v>33</v>
      </c>
    </row>
    <row r="5" spans="1:3" x14ac:dyDescent="0.2">
      <c r="A5" s="2">
        <v>973286</v>
      </c>
      <c r="B5" s="3" t="s">
        <v>34</v>
      </c>
      <c r="C5" s="3" t="s">
        <v>35</v>
      </c>
    </row>
    <row r="6" spans="1:3" x14ac:dyDescent="0.2">
      <c r="A6" s="2">
        <v>751974</v>
      </c>
      <c r="B6" s="3" t="s">
        <v>36</v>
      </c>
      <c r="C6" s="3" t="s">
        <v>37</v>
      </c>
    </row>
    <row r="7" spans="1:3" x14ac:dyDescent="0.2">
      <c r="A7" s="2">
        <v>971539</v>
      </c>
      <c r="B7" s="3" t="s">
        <v>38</v>
      </c>
      <c r="C7" s="3" t="s">
        <v>39</v>
      </c>
    </row>
    <row r="8" spans="1:3" x14ac:dyDescent="0.2">
      <c r="A8" s="2">
        <v>190163</v>
      </c>
      <c r="B8" s="3" t="s">
        <v>40</v>
      </c>
      <c r="C8" s="3" t="s">
        <v>41</v>
      </c>
    </row>
    <row r="9" spans="1:3" x14ac:dyDescent="0.2">
      <c r="A9" s="2">
        <v>751937</v>
      </c>
      <c r="B9" s="3" t="s">
        <v>42</v>
      </c>
      <c r="C9" s="3" t="s">
        <v>43</v>
      </c>
    </row>
    <row r="10" spans="1:3" x14ac:dyDescent="0.2">
      <c r="A10" s="2">
        <v>341142</v>
      </c>
      <c r="B10" s="3" t="s">
        <v>44</v>
      </c>
      <c r="C10" s="3" t="s">
        <v>45</v>
      </c>
    </row>
    <row r="11" spans="1:3" x14ac:dyDescent="0.2">
      <c r="A11" s="2">
        <v>751659</v>
      </c>
      <c r="B11" s="3" t="s">
        <v>46</v>
      </c>
      <c r="C11" s="3" t="s">
        <v>47</v>
      </c>
    </row>
    <row r="12" spans="1:3" x14ac:dyDescent="0.2">
      <c r="A12" s="2">
        <v>751650</v>
      </c>
      <c r="B12" s="3" t="s">
        <v>48</v>
      </c>
      <c r="C12" s="3" t="s">
        <v>49</v>
      </c>
    </row>
    <row r="13" spans="1:3" x14ac:dyDescent="0.2">
      <c r="A13" s="2">
        <v>325133</v>
      </c>
      <c r="B13" s="3" t="s">
        <v>50</v>
      </c>
      <c r="C13" s="3" t="s">
        <v>51</v>
      </c>
    </row>
    <row r="14" spans="1:3" x14ac:dyDescent="0.2">
      <c r="A14" s="2">
        <v>974959</v>
      </c>
      <c r="B14" s="3" t="s">
        <v>52</v>
      </c>
      <c r="C14" s="3" t="s">
        <v>53</v>
      </c>
    </row>
    <row r="15" spans="1:3" x14ac:dyDescent="0.2">
      <c r="A15" s="2">
        <v>373330</v>
      </c>
      <c r="B15" s="3" t="s">
        <v>54</v>
      </c>
      <c r="C15" s="3" t="s">
        <v>55</v>
      </c>
    </row>
    <row r="16" spans="1:3" x14ac:dyDescent="0.2">
      <c r="A16" s="2">
        <v>353323</v>
      </c>
      <c r="B16" s="3" t="s">
        <v>56</v>
      </c>
      <c r="C16" s="3" t="s">
        <v>57</v>
      </c>
    </row>
    <row r="17" spans="1:3" x14ac:dyDescent="0.2">
      <c r="A17" s="2">
        <v>751123</v>
      </c>
      <c r="B17" s="3" t="s">
        <v>58</v>
      </c>
      <c r="C17" s="3" t="s">
        <v>59</v>
      </c>
    </row>
    <row r="18" spans="1:3" x14ac:dyDescent="0.2">
      <c r="A18" s="2">
        <v>324534</v>
      </c>
      <c r="B18" s="3" t="s">
        <v>60</v>
      </c>
      <c r="C18" s="3" t="s">
        <v>61</v>
      </c>
    </row>
    <row r="19" spans="1:3" x14ac:dyDescent="0.2">
      <c r="A19" s="2">
        <v>751648</v>
      </c>
      <c r="B19" s="3" t="s">
        <v>62</v>
      </c>
      <c r="C19" s="3" t="s">
        <v>63</v>
      </c>
    </row>
    <row r="20" spans="1:3" x14ac:dyDescent="0.2">
      <c r="A20" s="2">
        <v>751649</v>
      </c>
      <c r="B20" s="3" t="s">
        <v>64</v>
      </c>
      <c r="C20" s="3" t="s">
        <v>65</v>
      </c>
    </row>
    <row r="21" spans="1:3" x14ac:dyDescent="0.2">
      <c r="A21" s="2">
        <v>190114</v>
      </c>
      <c r="B21" s="3" t="s">
        <v>66</v>
      </c>
      <c r="C21" s="3" t="s">
        <v>67</v>
      </c>
    </row>
    <row r="22" spans="1:3" x14ac:dyDescent="0.2">
      <c r="A22" s="2">
        <v>751658</v>
      </c>
      <c r="B22" s="3" t="s">
        <v>68</v>
      </c>
      <c r="C22" s="3" t="s">
        <v>69</v>
      </c>
    </row>
    <row r="23" spans="1:3" x14ac:dyDescent="0.2">
      <c r="A23" s="2">
        <v>386408</v>
      </c>
      <c r="B23" s="3" t="s">
        <v>70</v>
      </c>
      <c r="C23" s="3" t="s">
        <v>71</v>
      </c>
    </row>
    <row r="24" spans="1:3" x14ac:dyDescent="0.2">
      <c r="A24" s="2">
        <v>751657</v>
      </c>
      <c r="B24" s="3" t="s">
        <v>72</v>
      </c>
      <c r="C24" s="3" t="s">
        <v>73</v>
      </c>
    </row>
    <row r="25" spans="1:3" x14ac:dyDescent="0.2">
      <c r="A25" s="2">
        <v>751124</v>
      </c>
      <c r="B25" s="3" t="s">
        <v>74</v>
      </c>
      <c r="C25" s="3" t="s">
        <v>75</v>
      </c>
    </row>
    <row r="26" spans="1:3" x14ac:dyDescent="0.2">
      <c r="A26" s="2">
        <v>758630</v>
      </c>
      <c r="B26" s="3" t="s">
        <v>76</v>
      </c>
      <c r="C26" s="3" t="s">
        <v>77</v>
      </c>
    </row>
    <row r="27" spans="1:3" x14ac:dyDescent="0.2">
      <c r="A27" s="2">
        <v>373342</v>
      </c>
      <c r="B27" s="3" t="s">
        <v>78</v>
      </c>
      <c r="C27" s="3" t="s">
        <v>79</v>
      </c>
    </row>
    <row r="28" spans="1:3" x14ac:dyDescent="0.2">
      <c r="A28" s="2">
        <v>964347</v>
      </c>
      <c r="B28" s="3" t="s">
        <v>80</v>
      </c>
      <c r="C28" s="3" t="s">
        <v>81</v>
      </c>
    </row>
    <row r="29" spans="1:3" x14ac:dyDescent="0.2">
      <c r="A29" s="2">
        <v>751127</v>
      </c>
      <c r="B29" s="3" t="s">
        <v>82</v>
      </c>
      <c r="C29" s="3" t="s">
        <v>83</v>
      </c>
    </row>
    <row r="30" spans="1:3" x14ac:dyDescent="0.2">
      <c r="A30" s="2">
        <v>757887</v>
      </c>
      <c r="B30" s="3" t="s">
        <v>84</v>
      </c>
      <c r="C30" s="3" t="s">
        <v>85</v>
      </c>
    </row>
    <row r="31" spans="1:3" x14ac:dyDescent="0.2">
      <c r="A31" s="2">
        <v>964349</v>
      </c>
      <c r="B31" s="3" t="s">
        <v>86</v>
      </c>
      <c r="C31" s="3" t="s">
        <v>87</v>
      </c>
    </row>
    <row r="32" spans="1:3" x14ac:dyDescent="0.2">
      <c r="A32" s="2">
        <v>971540</v>
      </c>
      <c r="B32" s="3" t="s">
        <v>88</v>
      </c>
      <c r="C32" s="3" t="s">
        <v>89</v>
      </c>
    </row>
    <row r="33" spans="1:3" x14ac:dyDescent="0.2">
      <c r="A33" s="2">
        <v>751126</v>
      </c>
      <c r="B33" s="3" t="s">
        <v>90</v>
      </c>
      <c r="C33" s="3" t="s">
        <v>91</v>
      </c>
    </row>
    <row r="34" spans="1:3" x14ac:dyDescent="0.2">
      <c r="A34" s="2">
        <v>964348</v>
      </c>
      <c r="B34" s="3" t="s">
        <v>92</v>
      </c>
      <c r="C34" s="3" t="s">
        <v>93</v>
      </c>
    </row>
    <row r="35" spans="1:3" x14ac:dyDescent="0.2">
      <c r="A35" s="2">
        <v>751656</v>
      </c>
      <c r="B35" s="3" t="s">
        <v>94</v>
      </c>
      <c r="C35" s="3" t="s">
        <v>95</v>
      </c>
    </row>
    <row r="36" spans="1:3" x14ac:dyDescent="0.2">
      <c r="A36" s="2">
        <v>751655</v>
      </c>
      <c r="B36" s="3" t="s">
        <v>96</v>
      </c>
      <c r="C36" s="3" t="s">
        <v>97</v>
      </c>
    </row>
    <row r="37" spans="1:3" x14ac:dyDescent="0.2">
      <c r="A37" s="2">
        <v>751654</v>
      </c>
      <c r="B37" s="3" t="s">
        <v>98</v>
      </c>
      <c r="C37" s="3" t="s">
        <v>99</v>
      </c>
    </row>
    <row r="38" spans="1:3" x14ac:dyDescent="0.2">
      <c r="A38" s="2">
        <v>751653</v>
      </c>
      <c r="B38" s="3" t="s">
        <v>100</v>
      </c>
      <c r="C38" s="3" t="s">
        <v>101</v>
      </c>
    </row>
    <row r="39" spans="1:3" x14ac:dyDescent="0.2">
      <c r="A39" s="2">
        <v>751651</v>
      </c>
      <c r="B39" s="3" t="s">
        <v>102</v>
      </c>
      <c r="C39" s="3" t="s">
        <v>103</v>
      </c>
    </row>
  </sheetData>
  <conditionalFormatting sqref="A3:A39">
    <cfRule type="duplicateValues" dxfId="4"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M397"/>
  <sheetViews>
    <sheetView topLeftCell="D1" workbookViewId="0">
      <selection activeCell="J11" sqref="J11"/>
    </sheetView>
  </sheetViews>
  <sheetFormatPr defaultRowHeight="15" x14ac:dyDescent="0.25"/>
  <cols>
    <col min="1" max="1" width="4.140625" style="10" bestFit="1" customWidth="1"/>
    <col min="2" max="2" width="8.42578125" style="10" bestFit="1" customWidth="1"/>
    <col min="3" max="3" width="8.85546875" style="10" bestFit="1" customWidth="1"/>
    <col min="4" max="4" width="10.28515625" style="10" bestFit="1" customWidth="1"/>
    <col min="5" max="5" width="13.7109375" style="10" bestFit="1" customWidth="1"/>
    <col min="6" max="6" width="33.140625" style="10" bestFit="1" customWidth="1"/>
    <col min="7" max="7" width="40.85546875" style="10" bestFit="1" customWidth="1"/>
    <col min="8" max="8" width="17.5703125" style="10" bestFit="1" customWidth="1"/>
    <col min="9" max="9" width="12" style="10" bestFit="1" customWidth="1"/>
    <col min="10" max="10" width="13.42578125" style="10" bestFit="1" customWidth="1"/>
    <col min="11" max="11" width="10.42578125" style="10" bestFit="1" customWidth="1"/>
    <col min="12" max="12" width="11.5703125" style="10" bestFit="1" customWidth="1"/>
    <col min="13" max="13" width="18.28515625" style="10" bestFit="1" customWidth="1"/>
    <col min="14" max="16384" width="9.140625" style="10"/>
  </cols>
  <sheetData>
    <row r="1" spans="1:13" s="11" customFormat="1" x14ac:dyDescent="0.25">
      <c r="A1" s="7" t="s">
        <v>111</v>
      </c>
      <c r="B1" s="7" t="s">
        <v>5</v>
      </c>
      <c r="C1" s="7" t="s">
        <v>6</v>
      </c>
      <c r="D1" s="7" t="s">
        <v>112</v>
      </c>
      <c r="E1" s="7" t="s">
        <v>113</v>
      </c>
      <c r="F1" s="7" t="s">
        <v>114</v>
      </c>
      <c r="G1" s="7" t="s">
        <v>115</v>
      </c>
      <c r="H1" s="7" t="s">
        <v>811</v>
      </c>
      <c r="I1" s="7" t="s">
        <v>116</v>
      </c>
      <c r="J1" s="7" t="s">
        <v>117</v>
      </c>
      <c r="K1" s="7" t="s">
        <v>118</v>
      </c>
      <c r="L1" s="7" t="s">
        <v>119</v>
      </c>
      <c r="M1" s="7" t="s">
        <v>120</v>
      </c>
    </row>
    <row r="2" spans="1:13" x14ac:dyDescent="0.25">
      <c r="A2" s="31">
        <v>1</v>
      </c>
      <c r="B2" s="8" t="s">
        <v>21</v>
      </c>
      <c r="C2" s="8" t="s">
        <v>22</v>
      </c>
      <c r="D2" s="31">
        <v>973040</v>
      </c>
      <c r="E2" s="31">
        <v>973040</v>
      </c>
      <c r="F2" s="30" t="s">
        <v>121</v>
      </c>
      <c r="G2" s="30" t="s">
        <v>121</v>
      </c>
      <c r="H2" s="8" t="s">
        <v>122</v>
      </c>
      <c r="I2" s="8">
        <v>50194797552</v>
      </c>
      <c r="J2" s="8" t="s">
        <v>123</v>
      </c>
      <c r="K2" s="8" t="s">
        <v>124</v>
      </c>
      <c r="L2" s="8">
        <v>5057244258</v>
      </c>
      <c r="M2" s="8" t="s">
        <v>125</v>
      </c>
    </row>
    <row r="3" spans="1:13" x14ac:dyDescent="0.25">
      <c r="A3" s="31"/>
      <c r="B3" s="8" t="s">
        <v>21</v>
      </c>
      <c r="C3" s="8" t="s">
        <v>22</v>
      </c>
      <c r="D3" s="31"/>
      <c r="E3" s="31"/>
      <c r="F3" s="30"/>
      <c r="G3" s="30"/>
      <c r="H3" s="8" t="s">
        <v>126</v>
      </c>
      <c r="I3" s="9">
        <v>72151067256</v>
      </c>
      <c r="J3" s="9" t="s">
        <v>127</v>
      </c>
      <c r="K3" s="9" t="s">
        <v>128</v>
      </c>
      <c r="L3" s="9">
        <v>5058904115</v>
      </c>
      <c r="M3" s="8" t="s">
        <v>129</v>
      </c>
    </row>
    <row r="4" spans="1:13" x14ac:dyDescent="0.25">
      <c r="A4" s="31"/>
      <c r="B4" s="8" t="s">
        <v>21</v>
      </c>
      <c r="C4" s="8" t="s">
        <v>22</v>
      </c>
      <c r="D4" s="31"/>
      <c r="E4" s="31"/>
      <c r="F4" s="30"/>
      <c r="G4" s="30"/>
      <c r="H4" s="8" t="s">
        <v>126</v>
      </c>
      <c r="I4" s="9">
        <v>36823840004</v>
      </c>
      <c r="J4" s="8" t="s">
        <v>130</v>
      </c>
      <c r="K4" s="8" t="s">
        <v>131</v>
      </c>
      <c r="L4" s="9">
        <v>5053612940</v>
      </c>
      <c r="M4" s="8" t="s">
        <v>132</v>
      </c>
    </row>
    <row r="5" spans="1:13" x14ac:dyDescent="0.25">
      <c r="A5" s="31"/>
      <c r="B5" s="8" t="s">
        <v>21</v>
      </c>
      <c r="C5" s="8" t="s">
        <v>22</v>
      </c>
      <c r="D5" s="31"/>
      <c r="E5" s="31"/>
      <c r="F5" s="30"/>
      <c r="G5" s="30"/>
      <c r="H5" s="8" t="s">
        <v>126</v>
      </c>
      <c r="I5" s="9">
        <v>35477131742</v>
      </c>
      <c r="J5" s="8" t="s">
        <v>133</v>
      </c>
      <c r="K5" s="8" t="s">
        <v>134</v>
      </c>
      <c r="L5" s="9">
        <v>5063310041</v>
      </c>
      <c r="M5" s="8" t="s">
        <v>135</v>
      </c>
    </row>
    <row r="6" spans="1:13" x14ac:dyDescent="0.25">
      <c r="A6" s="31"/>
      <c r="B6" s="8" t="s">
        <v>21</v>
      </c>
      <c r="C6" s="8" t="s">
        <v>22</v>
      </c>
      <c r="D6" s="31"/>
      <c r="E6" s="31"/>
      <c r="F6" s="30"/>
      <c r="G6" s="30"/>
      <c r="H6" s="8" t="s">
        <v>126</v>
      </c>
      <c r="I6" s="9">
        <v>72955039718</v>
      </c>
      <c r="J6" s="8" t="s">
        <v>136</v>
      </c>
      <c r="K6" s="8" t="s">
        <v>137</v>
      </c>
      <c r="L6" s="8">
        <v>5058223374</v>
      </c>
      <c r="M6" s="8" t="s">
        <v>644</v>
      </c>
    </row>
    <row r="7" spans="1:13" x14ac:dyDescent="0.25">
      <c r="A7" s="31"/>
      <c r="B7" s="8" t="s">
        <v>21</v>
      </c>
      <c r="C7" s="8" t="s">
        <v>22</v>
      </c>
      <c r="D7" s="31"/>
      <c r="E7" s="31"/>
      <c r="F7" s="30"/>
      <c r="G7" s="30"/>
      <c r="H7" s="8" t="s">
        <v>138</v>
      </c>
      <c r="I7" s="9">
        <v>50539786654</v>
      </c>
      <c r="J7" s="9" t="s">
        <v>139</v>
      </c>
      <c r="K7" s="9" t="s">
        <v>140</v>
      </c>
      <c r="L7" s="9">
        <v>5548759295</v>
      </c>
      <c r="M7" s="8" t="s">
        <v>141</v>
      </c>
    </row>
    <row r="8" spans="1:13" x14ac:dyDescent="0.25">
      <c r="A8" s="31"/>
      <c r="B8" s="8" t="s">
        <v>21</v>
      </c>
      <c r="C8" s="8" t="s">
        <v>22</v>
      </c>
      <c r="D8" s="31"/>
      <c r="E8" s="31"/>
      <c r="F8" s="30"/>
      <c r="G8" s="30"/>
      <c r="H8" s="8" t="s">
        <v>142</v>
      </c>
      <c r="I8" s="9">
        <v>53752679420</v>
      </c>
      <c r="J8" s="9" t="s">
        <v>143</v>
      </c>
      <c r="K8" s="9" t="s">
        <v>144</v>
      </c>
      <c r="L8" s="9">
        <v>5053042476</v>
      </c>
      <c r="M8" s="8" t="s">
        <v>129</v>
      </c>
    </row>
    <row r="9" spans="1:13" x14ac:dyDescent="0.25">
      <c r="A9" s="31"/>
      <c r="B9" s="8" t="s">
        <v>21</v>
      </c>
      <c r="C9" s="8" t="s">
        <v>22</v>
      </c>
      <c r="D9" s="31"/>
      <c r="E9" s="31"/>
      <c r="F9" s="30"/>
      <c r="G9" s="30"/>
      <c r="H9" s="8" t="s">
        <v>142</v>
      </c>
      <c r="I9" s="9">
        <v>22559720024</v>
      </c>
      <c r="J9" s="9" t="s">
        <v>145</v>
      </c>
      <c r="K9" s="9" t="s">
        <v>146</v>
      </c>
      <c r="L9" s="9">
        <v>5056270947</v>
      </c>
      <c r="M9" s="8" t="s">
        <v>135</v>
      </c>
    </row>
    <row r="10" spans="1:13" x14ac:dyDescent="0.25">
      <c r="A10" s="31"/>
      <c r="B10" s="8" t="s">
        <v>21</v>
      </c>
      <c r="C10" s="8" t="s">
        <v>22</v>
      </c>
      <c r="D10" s="31"/>
      <c r="E10" s="31"/>
      <c r="F10" s="30"/>
      <c r="G10" s="30"/>
      <c r="H10" s="8" t="s">
        <v>142</v>
      </c>
      <c r="I10" s="9">
        <v>14107207934</v>
      </c>
      <c r="J10" s="9" t="s">
        <v>147</v>
      </c>
      <c r="K10" s="9" t="s">
        <v>148</v>
      </c>
      <c r="L10" s="9">
        <v>5054767741</v>
      </c>
      <c r="M10" s="8" t="s">
        <v>135</v>
      </c>
    </row>
    <row r="11" spans="1:13" x14ac:dyDescent="0.25">
      <c r="A11" s="31"/>
      <c r="B11" s="8" t="s">
        <v>21</v>
      </c>
      <c r="C11" s="8" t="s">
        <v>22</v>
      </c>
      <c r="D11" s="31"/>
      <c r="E11" s="31"/>
      <c r="F11" s="30"/>
      <c r="G11" s="30"/>
      <c r="H11" s="8" t="s">
        <v>142</v>
      </c>
      <c r="I11" s="9">
        <v>38227984148</v>
      </c>
      <c r="J11" s="9" t="s">
        <v>149</v>
      </c>
      <c r="K11" s="9" t="s">
        <v>150</v>
      </c>
      <c r="L11" s="9">
        <v>5422558595</v>
      </c>
      <c r="M11" s="8" t="s">
        <v>135</v>
      </c>
    </row>
    <row r="12" spans="1:13" x14ac:dyDescent="0.25">
      <c r="A12" s="31"/>
      <c r="B12" s="8" t="s">
        <v>21</v>
      </c>
      <c r="C12" s="8" t="s">
        <v>22</v>
      </c>
      <c r="D12" s="31"/>
      <c r="E12" s="31"/>
      <c r="F12" s="30"/>
      <c r="G12" s="30"/>
      <c r="H12" s="8" t="s">
        <v>142</v>
      </c>
      <c r="I12" s="9">
        <v>48313861284</v>
      </c>
      <c r="J12" s="9" t="s">
        <v>151</v>
      </c>
      <c r="K12" s="9" t="s">
        <v>152</v>
      </c>
      <c r="L12" s="9">
        <v>5319956609</v>
      </c>
      <c r="M12" s="8" t="s">
        <v>645</v>
      </c>
    </row>
    <row r="13" spans="1:13" x14ac:dyDescent="0.25">
      <c r="A13" s="31">
        <v>2</v>
      </c>
      <c r="B13" s="8" t="s">
        <v>21</v>
      </c>
      <c r="C13" s="8" t="s">
        <v>22</v>
      </c>
      <c r="D13" s="31">
        <v>264318</v>
      </c>
      <c r="E13" s="31">
        <v>751655</v>
      </c>
      <c r="F13" s="30" t="s">
        <v>153</v>
      </c>
      <c r="G13" s="30" t="s">
        <v>97</v>
      </c>
      <c r="H13" s="8" t="s">
        <v>122</v>
      </c>
      <c r="I13" s="8">
        <v>49168833136</v>
      </c>
      <c r="J13" s="8" t="s">
        <v>252</v>
      </c>
      <c r="K13" s="8" t="s">
        <v>154</v>
      </c>
      <c r="L13" s="8">
        <v>5056803283</v>
      </c>
      <c r="M13" s="8" t="s">
        <v>125</v>
      </c>
    </row>
    <row r="14" spans="1:13" x14ac:dyDescent="0.25">
      <c r="A14" s="31"/>
      <c r="B14" s="8" t="s">
        <v>21</v>
      </c>
      <c r="C14" s="8" t="s">
        <v>22</v>
      </c>
      <c r="D14" s="31"/>
      <c r="E14" s="31"/>
      <c r="F14" s="30"/>
      <c r="G14" s="30"/>
      <c r="H14" s="8" t="s">
        <v>126</v>
      </c>
      <c r="I14" s="8">
        <v>35090302406</v>
      </c>
      <c r="J14" s="8" t="s">
        <v>155</v>
      </c>
      <c r="K14" s="8" t="s">
        <v>156</v>
      </c>
      <c r="L14" s="8">
        <v>505272102</v>
      </c>
      <c r="M14" s="8" t="s">
        <v>135</v>
      </c>
    </row>
    <row r="15" spans="1:13" x14ac:dyDescent="0.25">
      <c r="A15" s="31"/>
      <c r="B15" s="8" t="s">
        <v>21</v>
      </c>
      <c r="C15" s="8" t="s">
        <v>22</v>
      </c>
      <c r="D15" s="31"/>
      <c r="E15" s="31"/>
      <c r="F15" s="30"/>
      <c r="G15" s="30"/>
      <c r="H15" s="8" t="s">
        <v>126</v>
      </c>
      <c r="I15" s="8">
        <v>21076776354</v>
      </c>
      <c r="J15" s="8" t="s">
        <v>157</v>
      </c>
      <c r="K15" s="8" t="s">
        <v>158</v>
      </c>
      <c r="L15" s="8">
        <v>5054036099</v>
      </c>
      <c r="M15" s="8" t="s">
        <v>135</v>
      </c>
    </row>
    <row r="16" spans="1:13" x14ac:dyDescent="0.25">
      <c r="A16" s="31"/>
      <c r="B16" s="8" t="s">
        <v>21</v>
      </c>
      <c r="C16" s="8" t="s">
        <v>22</v>
      </c>
      <c r="D16" s="31"/>
      <c r="E16" s="31"/>
      <c r="F16" s="30"/>
      <c r="G16" s="30"/>
      <c r="H16" s="8" t="s">
        <v>126</v>
      </c>
      <c r="I16" s="8">
        <v>10744259046</v>
      </c>
      <c r="J16" s="8" t="s">
        <v>145</v>
      </c>
      <c r="K16" s="8" t="s">
        <v>159</v>
      </c>
      <c r="L16" s="8">
        <v>5052611741</v>
      </c>
      <c r="M16" s="8" t="s">
        <v>135</v>
      </c>
    </row>
    <row r="17" spans="1:13" x14ac:dyDescent="0.25">
      <c r="A17" s="31"/>
      <c r="B17" s="8" t="s">
        <v>21</v>
      </c>
      <c r="C17" s="8" t="s">
        <v>22</v>
      </c>
      <c r="D17" s="31"/>
      <c r="E17" s="31"/>
      <c r="F17" s="30"/>
      <c r="G17" s="30"/>
      <c r="H17" s="8" t="s">
        <v>126</v>
      </c>
      <c r="I17" s="9">
        <v>72955039718</v>
      </c>
      <c r="J17" s="8" t="s">
        <v>136</v>
      </c>
      <c r="K17" s="8" t="s">
        <v>137</v>
      </c>
      <c r="L17" s="8">
        <v>5058223374</v>
      </c>
      <c r="M17" s="8" t="s">
        <v>644</v>
      </c>
    </row>
    <row r="18" spans="1:13" x14ac:dyDescent="0.25">
      <c r="A18" s="31"/>
      <c r="B18" s="8" t="s">
        <v>21</v>
      </c>
      <c r="C18" s="8" t="s">
        <v>22</v>
      </c>
      <c r="D18" s="31"/>
      <c r="E18" s="31"/>
      <c r="F18" s="30"/>
      <c r="G18" s="30"/>
      <c r="H18" s="8" t="s">
        <v>138</v>
      </c>
      <c r="I18" s="9">
        <v>25919608246</v>
      </c>
      <c r="J18" s="9" t="s">
        <v>646</v>
      </c>
      <c r="K18" s="9" t="s">
        <v>160</v>
      </c>
      <c r="L18" s="9">
        <v>5058165530</v>
      </c>
      <c r="M18" s="8" t="s">
        <v>129</v>
      </c>
    </row>
    <row r="19" spans="1:13" x14ac:dyDescent="0.25">
      <c r="A19" s="31"/>
      <c r="B19" s="8" t="s">
        <v>21</v>
      </c>
      <c r="C19" s="8" t="s">
        <v>22</v>
      </c>
      <c r="D19" s="31"/>
      <c r="E19" s="31"/>
      <c r="F19" s="30"/>
      <c r="G19" s="30"/>
      <c r="H19" s="8" t="s">
        <v>142</v>
      </c>
      <c r="I19" s="9">
        <v>61069436544</v>
      </c>
      <c r="J19" s="9" t="s">
        <v>161</v>
      </c>
      <c r="K19" s="9" t="s">
        <v>162</v>
      </c>
      <c r="L19" s="9">
        <v>5535335748</v>
      </c>
      <c r="M19" s="8" t="s">
        <v>135</v>
      </c>
    </row>
    <row r="20" spans="1:13" x14ac:dyDescent="0.25">
      <c r="A20" s="31"/>
      <c r="B20" s="8" t="s">
        <v>21</v>
      </c>
      <c r="C20" s="8" t="s">
        <v>22</v>
      </c>
      <c r="D20" s="31"/>
      <c r="E20" s="31"/>
      <c r="F20" s="30"/>
      <c r="G20" s="30"/>
      <c r="H20" s="8" t="s">
        <v>142</v>
      </c>
      <c r="I20" s="9">
        <v>55072636442</v>
      </c>
      <c r="J20" s="9" t="s">
        <v>163</v>
      </c>
      <c r="K20" s="9" t="s">
        <v>164</v>
      </c>
      <c r="L20" s="9">
        <v>5056298749</v>
      </c>
      <c r="M20" s="8" t="s">
        <v>135</v>
      </c>
    </row>
    <row r="21" spans="1:13" x14ac:dyDescent="0.25">
      <c r="A21" s="31"/>
      <c r="B21" s="8" t="s">
        <v>21</v>
      </c>
      <c r="C21" s="8" t="s">
        <v>22</v>
      </c>
      <c r="D21" s="31"/>
      <c r="E21" s="31"/>
      <c r="F21" s="30"/>
      <c r="G21" s="30"/>
      <c r="H21" s="8" t="s">
        <v>142</v>
      </c>
      <c r="I21" s="9">
        <v>35125890014</v>
      </c>
      <c r="J21" s="9" t="s">
        <v>165</v>
      </c>
      <c r="K21" s="9" t="s">
        <v>166</v>
      </c>
      <c r="L21" s="9">
        <v>5078201854</v>
      </c>
      <c r="M21" s="8" t="s">
        <v>135</v>
      </c>
    </row>
    <row r="22" spans="1:13" x14ac:dyDescent="0.25">
      <c r="A22" s="31"/>
      <c r="B22" s="8" t="s">
        <v>21</v>
      </c>
      <c r="C22" s="8" t="s">
        <v>22</v>
      </c>
      <c r="D22" s="31"/>
      <c r="E22" s="31"/>
      <c r="F22" s="30"/>
      <c r="G22" s="30"/>
      <c r="H22" s="8" t="s">
        <v>142</v>
      </c>
      <c r="I22" s="9">
        <v>23227660154</v>
      </c>
      <c r="J22" s="9" t="s">
        <v>167</v>
      </c>
      <c r="K22" s="9" t="s">
        <v>168</v>
      </c>
      <c r="L22" s="9">
        <v>5556294701</v>
      </c>
      <c r="M22" s="8" t="s">
        <v>135</v>
      </c>
    </row>
    <row r="23" spans="1:13" x14ac:dyDescent="0.25">
      <c r="A23" s="31"/>
      <c r="B23" s="8" t="s">
        <v>21</v>
      </c>
      <c r="C23" s="8" t="s">
        <v>22</v>
      </c>
      <c r="D23" s="31"/>
      <c r="E23" s="31"/>
      <c r="F23" s="30"/>
      <c r="G23" s="30"/>
      <c r="H23" s="8" t="s">
        <v>142</v>
      </c>
      <c r="I23" s="9">
        <v>48313861284</v>
      </c>
      <c r="J23" s="9" t="s">
        <v>151</v>
      </c>
      <c r="K23" s="9" t="s">
        <v>152</v>
      </c>
      <c r="L23" s="9">
        <v>5319956609</v>
      </c>
      <c r="M23" s="8" t="s">
        <v>647</v>
      </c>
    </row>
    <row r="24" spans="1:13" x14ac:dyDescent="0.25">
      <c r="A24" s="28">
        <v>3</v>
      </c>
      <c r="B24" s="28" t="s">
        <v>21</v>
      </c>
      <c r="C24" s="28" t="s">
        <v>22</v>
      </c>
      <c r="D24" s="28">
        <v>189998</v>
      </c>
      <c r="E24" s="28">
        <v>751658</v>
      </c>
      <c r="F24" s="27" t="s">
        <v>169</v>
      </c>
      <c r="G24" s="27" t="s">
        <v>69</v>
      </c>
      <c r="H24" s="8" t="s">
        <v>122</v>
      </c>
      <c r="I24" s="8">
        <v>18332461222</v>
      </c>
      <c r="J24" s="8" t="s">
        <v>155</v>
      </c>
      <c r="K24" s="8" t="s">
        <v>170</v>
      </c>
      <c r="L24" s="8">
        <v>5059258757</v>
      </c>
      <c r="M24" s="8" t="s">
        <v>125</v>
      </c>
    </row>
    <row r="25" spans="1:13" x14ac:dyDescent="0.25">
      <c r="A25" s="28"/>
      <c r="B25" s="28"/>
      <c r="C25" s="28"/>
      <c r="D25" s="28"/>
      <c r="E25" s="28"/>
      <c r="F25" s="27"/>
      <c r="G25" s="27"/>
      <c r="H25" s="8" t="s">
        <v>126</v>
      </c>
      <c r="I25" s="9">
        <v>68902174120</v>
      </c>
      <c r="J25" s="8" t="s">
        <v>155</v>
      </c>
      <c r="K25" s="8" t="s">
        <v>171</v>
      </c>
      <c r="L25" s="8">
        <v>5075800162</v>
      </c>
      <c r="M25" s="8" t="s">
        <v>172</v>
      </c>
    </row>
    <row r="26" spans="1:13" x14ac:dyDescent="0.25">
      <c r="A26" s="28"/>
      <c r="B26" s="28"/>
      <c r="C26" s="28"/>
      <c r="D26" s="28"/>
      <c r="E26" s="28"/>
      <c r="F26" s="27"/>
      <c r="G26" s="27"/>
      <c r="H26" s="8" t="s">
        <v>126</v>
      </c>
      <c r="I26" s="8">
        <v>28313527090</v>
      </c>
      <c r="J26" s="8" t="s">
        <v>619</v>
      </c>
      <c r="K26" s="8" t="s">
        <v>173</v>
      </c>
      <c r="L26" s="8">
        <v>5342261916</v>
      </c>
      <c r="M26" s="8" t="s">
        <v>135</v>
      </c>
    </row>
    <row r="27" spans="1:13" x14ac:dyDescent="0.25">
      <c r="A27" s="28"/>
      <c r="B27" s="28"/>
      <c r="C27" s="28"/>
      <c r="D27" s="28"/>
      <c r="E27" s="28"/>
      <c r="F27" s="27"/>
      <c r="G27" s="27"/>
      <c r="H27" s="8" t="s">
        <v>126</v>
      </c>
      <c r="I27" s="8">
        <v>74062002876</v>
      </c>
      <c r="J27" s="8" t="s">
        <v>372</v>
      </c>
      <c r="K27" s="8" t="s">
        <v>174</v>
      </c>
      <c r="L27" s="8">
        <v>5435509076</v>
      </c>
      <c r="M27" s="8" t="s">
        <v>135</v>
      </c>
    </row>
    <row r="28" spans="1:13" x14ac:dyDescent="0.25">
      <c r="A28" s="28"/>
      <c r="B28" s="28"/>
      <c r="C28" s="28"/>
      <c r="D28" s="28"/>
      <c r="E28" s="28"/>
      <c r="F28" s="27"/>
      <c r="G28" s="27"/>
      <c r="H28" s="8" t="s">
        <v>126</v>
      </c>
      <c r="I28" s="9">
        <v>72955039718</v>
      </c>
      <c r="J28" s="8" t="s">
        <v>136</v>
      </c>
      <c r="K28" s="8" t="s">
        <v>137</v>
      </c>
      <c r="L28" s="8">
        <v>5058223374</v>
      </c>
      <c r="M28" s="8" t="s">
        <v>644</v>
      </c>
    </row>
    <row r="29" spans="1:13" x14ac:dyDescent="0.25">
      <c r="A29" s="28"/>
      <c r="B29" s="28"/>
      <c r="C29" s="28"/>
      <c r="D29" s="28"/>
      <c r="E29" s="28"/>
      <c r="F29" s="27"/>
      <c r="G29" s="27"/>
      <c r="H29" s="8" t="s">
        <v>138</v>
      </c>
      <c r="I29" s="9">
        <v>689022174120</v>
      </c>
      <c r="J29" s="9" t="s">
        <v>155</v>
      </c>
      <c r="K29" s="9" t="s">
        <v>171</v>
      </c>
      <c r="L29" s="9">
        <v>5075800162</v>
      </c>
      <c r="M29" s="8" t="s">
        <v>172</v>
      </c>
    </row>
    <row r="30" spans="1:13" x14ac:dyDescent="0.25">
      <c r="A30" s="28"/>
      <c r="B30" s="28"/>
      <c r="C30" s="28"/>
      <c r="D30" s="28"/>
      <c r="E30" s="28"/>
      <c r="F30" s="27"/>
      <c r="G30" s="27"/>
      <c r="H30" s="8" t="s">
        <v>142</v>
      </c>
      <c r="I30" s="9">
        <v>33625649828</v>
      </c>
      <c r="J30" s="9" t="s">
        <v>648</v>
      </c>
      <c r="K30" s="9" t="s">
        <v>175</v>
      </c>
      <c r="L30" s="9">
        <v>5321696118</v>
      </c>
      <c r="M30" s="8" t="s">
        <v>135</v>
      </c>
    </row>
    <row r="31" spans="1:13" x14ac:dyDescent="0.25">
      <c r="A31" s="28"/>
      <c r="B31" s="28"/>
      <c r="C31" s="28"/>
      <c r="D31" s="28"/>
      <c r="E31" s="28"/>
      <c r="F31" s="27"/>
      <c r="G31" s="27"/>
      <c r="H31" s="8" t="s">
        <v>142</v>
      </c>
      <c r="I31" s="9">
        <v>36236264046</v>
      </c>
      <c r="J31" s="9" t="s">
        <v>649</v>
      </c>
      <c r="K31" s="9" t="s">
        <v>176</v>
      </c>
      <c r="L31" s="9">
        <v>5063560407</v>
      </c>
      <c r="M31" s="8" t="s">
        <v>135</v>
      </c>
    </row>
    <row r="32" spans="1:13" x14ac:dyDescent="0.25">
      <c r="A32" s="28"/>
      <c r="B32" s="28"/>
      <c r="C32" s="28"/>
      <c r="D32" s="28"/>
      <c r="E32" s="28"/>
      <c r="F32" s="27"/>
      <c r="G32" s="27"/>
      <c r="H32" s="8" t="s">
        <v>142</v>
      </c>
      <c r="I32" s="9">
        <v>56677365072</v>
      </c>
      <c r="J32" s="9" t="s">
        <v>650</v>
      </c>
      <c r="K32" s="9" t="s">
        <v>177</v>
      </c>
      <c r="L32" s="9">
        <v>5457781732</v>
      </c>
      <c r="M32" s="8" t="s">
        <v>135</v>
      </c>
    </row>
    <row r="33" spans="1:13" x14ac:dyDescent="0.25">
      <c r="A33" s="28"/>
      <c r="B33" s="28"/>
      <c r="C33" s="28"/>
      <c r="D33" s="28"/>
      <c r="E33" s="28"/>
      <c r="F33" s="27"/>
      <c r="G33" s="27"/>
      <c r="H33" s="8" t="s">
        <v>142</v>
      </c>
      <c r="I33" s="9">
        <v>43030642192</v>
      </c>
      <c r="J33" s="9" t="s">
        <v>651</v>
      </c>
      <c r="K33" s="9" t="s">
        <v>178</v>
      </c>
      <c r="L33" s="9">
        <v>5531285374</v>
      </c>
      <c r="M33" s="8" t="s">
        <v>135</v>
      </c>
    </row>
    <row r="34" spans="1:13" x14ac:dyDescent="0.25">
      <c r="A34" s="28"/>
      <c r="B34" s="28"/>
      <c r="C34" s="28"/>
      <c r="D34" s="28"/>
      <c r="E34" s="28"/>
      <c r="F34" s="27"/>
      <c r="G34" s="27"/>
      <c r="H34" s="8" t="s">
        <v>142</v>
      </c>
      <c r="I34" s="9">
        <v>48313861284</v>
      </c>
      <c r="J34" s="9" t="s">
        <v>151</v>
      </c>
      <c r="K34" s="9" t="s">
        <v>152</v>
      </c>
      <c r="L34" s="9">
        <v>5319956609</v>
      </c>
      <c r="M34" s="8" t="s">
        <v>647</v>
      </c>
    </row>
    <row r="35" spans="1:13" x14ac:dyDescent="0.25">
      <c r="A35" s="28">
        <v>4</v>
      </c>
      <c r="B35" s="28" t="s">
        <v>21</v>
      </c>
      <c r="C35" s="28" t="s">
        <v>22</v>
      </c>
      <c r="D35" s="28">
        <v>974958</v>
      </c>
      <c r="E35" s="28">
        <v>974958</v>
      </c>
      <c r="F35" s="27" t="s">
        <v>179</v>
      </c>
      <c r="G35" s="27" t="s">
        <v>179</v>
      </c>
      <c r="H35" s="8" t="s">
        <v>122</v>
      </c>
      <c r="I35" s="8">
        <v>18755849782</v>
      </c>
      <c r="J35" s="8" t="s">
        <v>652</v>
      </c>
      <c r="K35" s="8" t="s">
        <v>180</v>
      </c>
      <c r="L35" s="8" t="s">
        <v>181</v>
      </c>
      <c r="M35" s="8" t="s">
        <v>182</v>
      </c>
    </row>
    <row r="36" spans="1:13" x14ac:dyDescent="0.25">
      <c r="A36" s="28"/>
      <c r="B36" s="28"/>
      <c r="C36" s="28"/>
      <c r="D36" s="28"/>
      <c r="E36" s="28"/>
      <c r="F36" s="27"/>
      <c r="G36" s="27"/>
      <c r="H36" s="8" t="s">
        <v>126</v>
      </c>
      <c r="I36" s="9">
        <v>70894111854</v>
      </c>
      <c r="J36" s="9" t="s">
        <v>376</v>
      </c>
      <c r="K36" s="9" t="s">
        <v>183</v>
      </c>
      <c r="L36" s="8" t="s">
        <v>184</v>
      </c>
      <c r="M36" s="8" t="s">
        <v>129</v>
      </c>
    </row>
    <row r="37" spans="1:13" x14ac:dyDescent="0.25">
      <c r="A37" s="28"/>
      <c r="B37" s="28"/>
      <c r="C37" s="28"/>
      <c r="D37" s="28"/>
      <c r="E37" s="28"/>
      <c r="F37" s="27"/>
      <c r="G37" s="27"/>
      <c r="H37" s="8" t="s">
        <v>126</v>
      </c>
      <c r="I37" s="9">
        <v>39715751020</v>
      </c>
      <c r="J37" s="9" t="s">
        <v>232</v>
      </c>
      <c r="K37" s="9" t="s">
        <v>185</v>
      </c>
      <c r="L37" s="9" t="s">
        <v>186</v>
      </c>
      <c r="M37" s="8" t="s">
        <v>135</v>
      </c>
    </row>
    <row r="38" spans="1:13" x14ac:dyDescent="0.25">
      <c r="A38" s="28"/>
      <c r="B38" s="28"/>
      <c r="C38" s="28"/>
      <c r="D38" s="28"/>
      <c r="E38" s="28"/>
      <c r="F38" s="27"/>
      <c r="G38" s="27"/>
      <c r="H38" s="8" t="s">
        <v>126</v>
      </c>
      <c r="I38" s="9">
        <v>19688139926</v>
      </c>
      <c r="J38" s="9" t="s">
        <v>653</v>
      </c>
      <c r="K38" s="9" t="s">
        <v>187</v>
      </c>
      <c r="L38" s="9" t="s">
        <v>188</v>
      </c>
      <c r="M38" s="8" t="s">
        <v>135</v>
      </c>
    </row>
    <row r="39" spans="1:13" x14ac:dyDescent="0.25">
      <c r="A39" s="28"/>
      <c r="B39" s="28"/>
      <c r="C39" s="28"/>
      <c r="D39" s="28"/>
      <c r="E39" s="28"/>
      <c r="F39" s="27"/>
      <c r="G39" s="27"/>
      <c r="H39" s="8" t="s">
        <v>126</v>
      </c>
      <c r="I39" s="9">
        <v>72955039718</v>
      </c>
      <c r="J39" s="8" t="s">
        <v>136</v>
      </c>
      <c r="K39" s="8" t="s">
        <v>137</v>
      </c>
      <c r="L39" s="8">
        <v>5058223374</v>
      </c>
      <c r="M39" s="8" t="s">
        <v>644</v>
      </c>
    </row>
    <row r="40" spans="1:13" x14ac:dyDescent="0.25">
      <c r="A40" s="28"/>
      <c r="B40" s="28"/>
      <c r="C40" s="28"/>
      <c r="D40" s="28"/>
      <c r="E40" s="28"/>
      <c r="F40" s="27"/>
      <c r="G40" s="27"/>
      <c r="H40" s="8" t="s">
        <v>138</v>
      </c>
      <c r="I40" s="9">
        <v>11058112706</v>
      </c>
      <c r="J40" s="9" t="s">
        <v>654</v>
      </c>
      <c r="K40" s="9" t="s">
        <v>189</v>
      </c>
      <c r="L40" s="9" t="s">
        <v>190</v>
      </c>
      <c r="M40" s="8" t="s">
        <v>191</v>
      </c>
    </row>
    <row r="41" spans="1:13" x14ac:dyDescent="0.25">
      <c r="A41" s="28"/>
      <c r="B41" s="28"/>
      <c r="C41" s="28"/>
      <c r="D41" s="28"/>
      <c r="E41" s="28"/>
      <c r="F41" s="27"/>
      <c r="G41" s="27"/>
      <c r="H41" s="8" t="s">
        <v>142</v>
      </c>
      <c r="I41" s="9">
        <v>44710981600</v>
      </c>
      <c r="J41" s="9" t="s">
        <v>655</v>
      </c>
      <c r="K41" s="9" t="s">
        <v>192</v>
      </c>
      <c r="L41" s="9" t="s">
        <v>193</v>
      </c>
      <c r="M41" s="8" t="s">
        <v>129</v>
      </c>
    </row>
    <row r="42" spans="1:13" x14ac:dyDescent="0.25">
      <c r="A42" s="28"/>
      <c r="B42" s="28"/>
      <c r="C42" s="28"/>
      <c r="D42" s="28"/>
      <c r="E42" s="28"/>
      <c r="F42" s="27"/>
      <c r="G42" s="27"/>
      <c r="H42" s="8" t="s">
        <v>142</v>
      </c>
      <c r="I42" s="9">
        <v>37061025284</v>
      </c>
      <c r="J42" s="9" t="s">
        <v>656</v>
      </c>
      <c r="K42" s="9" t="s">
        <v>194</v>
      </c>
      <c r="L42" s="9" t="s">
        <v>195</v>
      </c>
      <c r="M42" s="8" t="s">
        <v>135</v>
      </c>
    </row>
    <row r="43" spans="1:13" x14ac:dyDescent="0.25">
      <c r="A43" s="28"/>
      <c r="B43" s="28"/>
      <c r="C43" s="28"/>
      <c r="D43" s="28"/>
      <c r="E43" s="28"/>
      <c r="F43" s="27"/>
      <c r="G43" s="27"/>
      <c r="H43" s="8" t="s">
        <v>142</v>
      </c>
      <c r="I43" s="9">
        <v>21728532932</v>
      </c>
      <c r="J43" s="9" t="s">
        <v>492</v>
      </c>
      <c r="K43" s="9" t="s">
        <v>196</v>
      </c>
      <c r="L43" s="9" t="s">
        <v>197</v>
      </c>
      <c r="M43" s="8" t="s">
        <v>135</v>
      </c>
    </row>
    <row r="44" spans="1:13" x14ac:dyDescent="0.25">
      <c r="A44" s="28"/>
      <c r="B44" s="28"/>
      <c r="C44" s="28"/>
      <c r="D44" s="28"/>
      <c r="E44" s="28"/>
      <c r="F44" s="27"/>
      <c r="G44" s="27"/>
      <c r="H44" s="8" t="s">
        <v>142</v>
      </c>
      <c r="I44" s="9">
        <v>12724017486</v>
      </c>
      <c r="J44" s="9" t="s">
        <v>657</v>
      </c>
      <c r="K44" s="9" t="s">
        <v>198</v>
      </c>
      <c r="L44" s="9" t="s">
        <v>199</v>
      </c>
      <c r="M44" s="8" t="s">
        <v>135</v>
      </c>
    </row>
    <row r="45" spans="1:13" x14ac:dyDescent="0.25">
      <c r="A45" s="28"/>
      <c r="B45" s="28"/>
      <c r="C45" s="28"/>
      <c r="D45" s="28"/>
      <c r="E45" s="28"/>
      <c r="F45" s="27"/>
      <c r="G45" s="27"/>
      <c r="H45" s="8" t="s">
        <v>142</v>
      </c>
      <c r="I45" s="9">
        <v>48313861284</v>
      </c>
      <c r="J45" s="9" t="s">
        <v>151</v>
      </c>
      <c r="K45" s="9" t="s">
        <v>152</v>
      </c>
      <c r="L45" s="9">
        <v>5319956609</v>
      </c>
      <c r="M45" s="8" t="s">
        <v>647</v>
      </c>
    </row>
    <row r="46" spans="1:13" x14ac:dyDescent="0.25">
      <c r="A46" s="28">
        <v>5</v>
      </c>
      <c r="B46" s="28" t="s">
        <v>21</v>
      </c>
      <c r="C46" s="28" t="s">
        <v>22</v>
      </c>
      <c r="D46" s="28">
        <v>751126</v>
      </c>
      <c r="E46" s="28">
        <v>751126</v>
      </c>
      <c r="F46" s="27" t="s">
        <v>200</v>
      </c>
      <c r="G46" s="27" t="s">
        <v>201</v>
      </c>
      <c r="H46" s="8" t="s">
        <v>122</v>
      </c>
      <c r="I46" s="8">
        <v>19310086390</v>
      </c>
      <c r="J46" s="8" t="s">
        <v>416</v>
      </c>
      <c r="K46" s="8" t="s">
        <v>202</v>
      </c>
      <c r="L46" s="8">
        <v>5062761214</v>
      </c>
      <c r="M46" s="8" t="s">
        <v>125</v>
      </c>
    </row>
    <row r="47" spans="1:13" x14ac:dyDescent="0.25">
      <c r="A47" s="28"/>
      <c r="B47" s="28"/>
      <c r="C47" s="28"/>
      <c r="D47" s="28"/>
      <c r="E47" s="28"/>
      <c r="F47" s="27"/>
      <c r="G47" s="27"/>
      <c r="H47" s="8" t="s">
        <v>126</v>
      </c>
      <c r="I47" s="8">
        <v>31241046540</v>
      </c>
      <c r="J47" s="8" t="s">
        <v>658</v>
      </c>
      <c r="K47" s="8" t="s">
        <v>154</v>
      </c>
      <c r="L47" s="8">
        <v>5547456882</v>
      </c>
      <c r="M47" s="8" t="s">
        <v>135</v>
      </c>
    </row>
    <row r="48" spans="1:13" x14ac:dyDescent="0.25">
      <c r="A48" s="28"/>
      <c r="B48" s="28"/>
      <c r="C48" s="28"/>
      <c r="D48" s="28"/>
      <c r="E48" s="28"/>
      <c r="F48" s="27"/>
      <c r="G48" s="27"/>
      <c r="H48" s="8" t="s">
        <v>126</v>
      </c>
      <c r="I48" s="8">
        <v>58225138374</v>
      </c>
      <c r="J48" s="8" t="s">
        <v>659</v>
      </c>
      <c r="K48" s="8" t="s">
        <v>203</v>
      </c>
      <c r="L48" s="8">
        <v>5066697648</v>
      </c>
      <c r="M48" s="8" t="s">
        <v>135</v>
      </c>
    </row>
    <row r="49" spans="1:13" x14ac:dyDescent="0.25">
      <c r="A49" s="28"/>
      <c r="B49" s="28"/>
      <c r="C49" s="28"/>
      <c r="D49" s="28"/>
      <c r="E49" s="28"/>
      <c r="F49" s="27"/>
      <c r="G49" s="27"/>
      <c r="H49" s="8" t="s">
        <v>126</v>
      </c>
      <c r="I49" s="8">
        <v>54745620160</v>
      </c>
      <c r="J49" s="8" t="s">
        <v>660</v>
      </c>
      <c r="K49" s="8" t="s">
        <v>204</v>
      </c>
      <c r="L49" s="8">
        <v>5058727589</v>
      </c>
      <c r="M49" s="8" t="s">
        <v>135</v>
      </c>
    </row>
    <row r="50" spans="1:13" x14ac:dyDescent="0.25">
      <c r="A50" s="28"/>
      <c r="B50" s="28"/>
      <c r="C50" s="28"/>
      <c r="D50" s="28"/>
      <c r="E50" s="28"/>
      <c r="F50" s="27"/>
      <c r="G50" s="27"/>
      <c r="H50" s="8" t="s">
        <v>126</v>
      </c>
      <c r="I50" s="9">
        <v>72955039718</v>
      </c>
      <c r="J50" s="8" t="s">
        <v>136</v>
      </c>
      <c r="K50" s="8" t="s">
        <v>137</v>
      </c>
      <c r="L50" s="8">
        <v>5058223374</v>
      </c>
      <c r="M50" s="8" t="s">
        <v>644</v>
      </c>
    </row>
    <row r="51" spans="1:13" x14ac:dyDescent="0.25">
      <c r="A51" s="28"/>
      <c r="B51" s="28"/>
      <c r="C51" s="28"/>
      <c r="D51" s="28"/>
      <c r="E51" s="28"/>
      <c r="F51" s="27"/>
      <c r="G51" s="27"/>
      <c r="H51" s="8" t="s">
        <v>138</v>
      </c>
      <c r="I51" s="9">
        <v>18034077998</v>
      </c>
      <c r="J51" s="9" t="s">
        <v>661</v>
      </c>
      <c r="K51" s="9" t="s">
        <v>205</v>
      </c>
      <c r="L51" s="9">
        <v>5359804604</v>
      </c>
      <c r="M51" s="8" t="s">
        <v>206</v>
      </c>
    </row>
    <row r="52" spans="1:13" x14ac:dyDescent="0.25">
      <c r="A52" s="28"/>
      <c r="B52" s="28"/>
      <c r="C52" s="28"/>
      <c r="D52" s="28"/>
      <c r="E52" s="28"/>
      <c r="F52" s="27"/>
      <c r="G52" s="27"/>
      <c r="H52" s="8" t="s">
        <v>142</v>
      </c>
      <c r="I52" s="9">
        <v>10689112536</v>
      </c>
      <c r="J52" s="9" t="s">
        <v>662</v>
      </c>
      <c r="K52" s="9" t="s">
        <v>207</v>
      </c>
      <c r="L52" s="9">
        <v>5079214149</v>
      </c>
      <c r="M52" s="8" t="s">
        <v>135</v>
      </c>
    </row>
    <row r="53" spans="1:13" x14ac:dyDescent="0.25">
      <c r="A53" s="28"/>
      <c r="B53" s="28"/>
      <c r="C53" s="28"/>
      <c r="D53" s="28"/>
      <c r="E53" s="28"/>
      <c r="F53" s="27"/>
      <c r="G53" s="27"/>
      <c r="H53" s="8" t="s">
        <v>142</v>
      </c>
      <c r="I53" s="9">
        <v>58666515642</v>
      </c>
      <c r="J53" s="9" t="s">
        <v>663</v>
      </c>
      <c r="K53" s="9" t="s">
        <v>208</v>
      </c>
      <c r="L53" s="9">
        <v>5446060678</v>
      </c>
      <c r="M53" s="8" t="s">
        <v>135</v>
      </c>
    </row>
    <row r="54" spans="1:13" x14ac:dyDescent="0.25">
      <c r="A54" s="28"/>
      <c r="B54" s="28"/>
      <c r="C54" s="28"/>
      <c r="D54" s="28"/>
      <c r="E54" s="28"/>
      <c r="F54" s="27"/>
      <c r="G54" s="27"/>
      <c r="H54" s="8" t="s">
        <v>142</v>
      </c>
      <c r="I54" s="9">
        <v>34649356662</v>
      </c>
      <c r="J54" s="9" t="s">
        <v>664</v>
      </c>
      <c r="K54" s="9" t="s">
        <v>209</v>
      </c>
      <c r="L54" s="9">
        <v>5547230703</v>
      </c>
      <c r="M54" s="8" t="s">
        <v>135</v>
      </c>
    </row>
    <row r="55" spans="1:13" x14ac:dyDescent="0.25">
      <c r="A55" s="28"/>
      <c r="B55" s="28"/>
      <c r="C55" s="28"/>
      <c r="D55" s="28"/>
      <c r="E55" s="28"/>
      <c r="F55" s="27"/>
      <c r="G55" s="27"/>
      <c r="H55" s="8" t="s">
        <v>142</v>
      </c>
      <c r="I55" s="9">
        <v>51838530542</v>
      </c>
      <c r="J55" s="9" t="s">
        <v>665</v>
      </c>
      <c r="K55" s="9" t="s">
        <v>210</v>
      </c>
      <c r="L55" s="9">
        <v>5462210180</v>
      </c>
      <c r="M55" s="8" t="s">
        <v>135</v>
      </c>
    </row>
    <row r="56" spans="1:13" x14ac:dyDescent="0.25">
      <c r="A56" s="28"/>
      <c r="B56" s="28"/>
      <c r="C56" s="28"/>
      <c r="D56" s="28"/>
      <c r="E56" s="28"/>
      <c r="F56" s="27"/>
      <c r="G56" s="27"/>
      <c r="H56" s="8" t="s">
        <v>142</v>
      </c>
      <c r="I56" s="9">
        <v>48313861284</v>
      </c>
      <c r="J56" s="9" t="s">
        <v>151</v>
      </c>
      <c r="K56" s="9" t="s">
        <v>152</v>
      </c>
      <c r="L56" s="9">
        <v>5319956609</v>
      </c>
      <c r="M56" s="8" t="s">
        <v>647</v>
      </c>
    </row>
    <row r="57" spans="1:13" x14ac:dyDescent="0.25">
      <c r="A57" s="28">
        <v>6</v>
      </c>
      <c r="B57" s="28" t="s">
        <v>21</v>
      </c>
      <c r="C57" s="28" t="s">
        <v>22</v>
      </c>
      <c r="D57" s="28">
        <v>326271</v>
      </c>
      <c r="E57" s="28">
        <v>751124</v>
      </c>
      <c r="F57" s="27" t="s">
        <v>211</v>
      </c>
      <c r="G57" s="27" t="s">
        <v>75</v>
      </c>
      <c r="H57" s="8" t="s">
        <v>122</v>
      </c>
      <c r="I57" s="8">
        <v>23528687720</v>
      </c>
      <c r="J57" s="8" t="s">
        <v>277</v>
      </c>
      <c r="K57" s="8" t="s">
        <v>146</v>
      </c>
      <c r="L57" s="8">
        <v>5054619839</v>
      </c>
      <c r="M57" s="8" t="s">
        <v>125</v>
      </c>
    </row>
    <row r="58" spans="1:13" x14ac:dyDescent="0.25">
      <c r="A58" s="28"/>
      <c r="B58" s="28"/>
      <c r="C58" s="28"/>
      <c r="D58" s="28"/>
      <c r="E58" s="28"/>
      <c r="F58" s="27"/>
      <c r="G58" s="27"/>
      <c r="H58" s="8" t="s">
        <v>126</v>
      </c>
      <c r="I58" s="9">
        <v>29594484454</v>
      </c>
      <c r="J58" s="9" t="s">
        <v>666</v>
      </c>
      <c r="K58" s="9" t="s">
        <v>212</v>
      </c>
      <c r="L58" s="8">
        <v>5052578658</v>
      </c>
      <c r="M58" s="8" t="s">
        <v>213</v>
      </c>
    </row>
    <row r="59" spans="1:13" x14ac:dyDescent="0.25">
      <c r="A59" s="28"/>
      <c r="B59" s="28"/>
      <c r="C59" s="28"/>
      <c r="D59" s="28"/>
      <c r="E59" s="28"/>
      <c r="F59" s="27"/>
      <c r="G59" s="27"/>
      <c r="H59" s="8" t="s">
        <v>126</v>
      </c>
      <c r="I59" s="9">
        <v>45631551224</v>
      </c>
      <c r="J59" s="9" t="s">
        <v>667</v>
      </c>
      <c r="K59" s="9" t="s">
        <v>171</v>
      </c>
      <c r="L59" s="9">
        <v>5326924008</v>
      </c>
      <c r="M59" s="8" t="s">
        <v>214</v>
      </c>
    </row>
    <row r="60" spans="1:13" x14ac:dyDescent="0.25">
      <c r="A60" s="28"/>
      <c r="B60" s="28"/>
      <c r="C60" s="28"/>
      <c r="D60" s="28"/>
      <c r="E60" s="28"/>
      <c r="F60" s="27"/>
      <c r="G60" s="27"/>
      <c r="H60" s="8" t="s">
        <v>126</v>
      </c>
      <c r="I60" s="8">
        <v>66577252112</v>
      </c>
      <c r="J60" s="8" t="s">
        <v>145</v>
      </c>
      <c r="K60" s="8" t="s">
        <v>215</v>
      </c>
      <c r="L60" s="8">
        <v>5425524976</v>
      </c>
      <c r="M60" s="8" t="s">
        <v>216</v>
      </c>
    </row>
    <row r="61" spans="1:13" x14ac:dyDescent="0.25">
      <c r="A61" s="28"/>
      <c r="B61" s="28"/>
      <c r="C61" s="28"/>
      <c r="D61" s="28"/>
      <c r="E61" s="28"/>
      <c r="F61" s="27"/>
      <c r="G61" s="27"/>
      <c r="H61" s="8" t="s">
        <v>126</v>
      </c>
      <c r="I61" s="9">
        <v>72955039718</v>
      </c>
      <c r="J61" s="8" t="s">
        <v>136</v>
      </c>
      <c r="K61" s="8" t="s">
        <v>137</v>
      </c>
      <c r="L61" s="8">
        <v>5058223374</v>
      </c>
      <c r="M61" s="8" t="s">
        <v>644</v>
      </c>
    </row>
    <row r="62" spans="1:13" x14ac:dyDescent="0.25">
      <c r="A62" s="28"/>
      <c r="B62" s="28"/>
      <c r="C62" s="28"/>
      <c r="D62" s="28"/>
      <c r="E62" s="28"/>
      <c r="F62" s="27"/>
      <c r="G62" s="27"/>
      <c r="H62" s="8" t="s">
        <v>138</v>
      </c>
      <c r="I62" s="9">
        <v>48964838628</v>
      </c>
      <c r="J62" s="9" t="s">
        <v>668</v>
      </c>
      <c r="K62" s="9" t="s">
        <v>217</v>
      </c>
      <c r="L62" s="9">
        <v>5052578649</v>
      </c>
      <c r="M62" s="8" t="s">
        <v>213</v>
      </c>
    </row>
    <row r="63" spans="1:13" x14ac:dyDescent="0.25">
      <c r="A63" s="28"/>
      <c r="B63" s="28"/>
      <c r="C63" s="28"/>
      <c r="D63" s="28"/>
      <c r="E63" s="28"/>
      <c r="F63" s="27"/>
      <c r="G63" s="27"/>
      <c r="H63" s="8" t="s">
        <v>142</v>
      </c>
      <c r="I63" s="9">
        <v>33494355400</v>
      </c>
      <c r="J63" s="9" t="s">
        <v>404</v>
      </c>
      <c r="K63" s="9" t="s">
        <v>218</v>
      </c>
      <c r="L63" s="9">
        <v>5052796295</v>
      </c>
      <c r="M63" s="8" t="s">
        <v>219</v>
      </c>
    </row>
    <row r="64" spans="1:13" x14ac:dyDescent="0.25">
      <c r="A64" s="28"/>
      <c r="B64" s="28"/>
      <c r="C64" s="28"/>
      <c r="D64" s="28"/>
      <c r="E64" s="28"/>
      <c r="F64" s="27"/>
      <c r="G64" s="27"/>
      <c r="H64" s="8" t="s">
        <v>142</v>
      </c>
      <c r="I64" s="9">
        <v>35287984590</v>
      </c>
      <c r="J64" s="9" t="s">
        <v>669</v>
      </c>
      <c r="K64" s="9" t="s">
        <v>220</v>
      </c>
      <c r="L64" s="9">
        <v>5058904168</v>
      </c>
      <c r="M64" s="8" t="s">
        <v>221</v>
      </c>
    </row>
    <row r="65" spans="1:13" x14ac:dyDescent="0.25">
      <c r="A65" s="28"/>
      <c r="B65" s="28"/>
      <c r="C65" s="28"/>
      <c r="D65" s="28"/>
      <c r="E65" s="28"/>
      <c r="F65" s="27"/>
      <c r="G65" s="27"/>
      <c r="H65" s="8" t="s">
        <v>142</v>
      </c>
      <c r="I65" s="9">
        <v>54526651352</v>
      </c>
      <c r="J65" s="9" t="s">
        <v>670</v>
      </c>
      <c r="K65" s="9" t="s">
        <v>222</v>
      </c>
      <c r="L65" s="9">
        <v>5053169132</v>
      </c>
      <c r="M65" s="8" t="s">
        <v>223</v>
      </c>
    </row>
    <row r="66" spans="1:13" x14ac:dyDescent="0.25">
      <c r="A66" s="28"/>
      <c r="B66" s="28"/>
      <c r="C66" s="28"/>
      <c r="D66" s="28"/>
      <c r="E66" s="28"/>
      <c r="F66" s="27"/>
      <c r="G66" s="27"/>
      <c r="H66" s="8" t="s">
        <v>142</v>
      </c>
      <c r="I66" s="9">
        <v>63862343296</v>
      </c>
      <c r="J66" s="9" t="s">
        <v>671</v>
      </c>
      <c r="K66" s="9" t="s">
        <v>224</v>
      </c>
      <c r="L66" s="8">
        <v>5360358810</v>
      </c>
      <c r="M66" s="8" t="s">
        <v>225</v>
      </c>
    </row>
    <row r="67" spans="1:13" x14ac:dyDescent="0.25">
      <c r="A67" s="28"/>
      <c r="B67" s="28"/>
      <c r="C67" s="28"/>
      <c r="D67" s="28"/>
      <c r="E67" s="28"/>
      <c r="F67" s="27"/>
      <c r="G67" s="27"/>
      <c r="H67" s="8" t="s">
        <v>142</v>
      </c>
      <c r="I67" s="9">
        <v>48313861284</v>
      </c>
      <c r="J67" s="9" t="s">
        <v>151</v>
      </c>
      <c r="K67" s="9" t="s">
        <v>152</v>
      </c>
      <c r="L67" s="9">
        <v>5319956609</v>
      </c>
      <c r="M67" s="8" t="s">
        <v>647</v>
      </c>
    </row>
    <row r="68" spans="1:13" x14ac:dyDescent="0.25">
      <c r="A68" s="28">
        <v>7</v>
      </c>
      <c r="B68" s="28" t="s">
        <v>21</v>
      </c>
      <c r="C68" s="28" t="s">
        <v>22</v>
      </c>
      <c r="D68" s="28">
        <v>190102</v>
      </c>
      <c r="E68" s="28">
        <v>751654</v>
      </c>
      <c r="F68" s="27" t="s">
        <v>672</v>
      </c>
      <c r="G68" s="27" t="s">
        <v>99</v>
      </c>
      <c r="H68" s="8" t="s">
        <v>122</v>
      </c>
      <c r="I68" s="8">
        <v>52081734886</v>
      </c>
      <c r="J68" s="8" t="s">
        <v>226</v>
      </c>
      <c r="K68" s="8" t="s">
        <v>227</v>
      </c>
      <c r="L68" s="8">
        <v>5056524987</v>
      </c>
      <c r="M68" s="8" t="s">
        <v>182</v>
      </c>
    </row>
    <row r="69" spans="1:13" x14ac:dyDescent="0.25">
      <c r="A69" s="28"/>
      <c r="B69" s="28"/>
      <c r="C69" s="28"/>
      <c r="D69" s="28"/>
      <c r="E69" s="28"/>
      <c r="F69" s="27"/>
      <c r="G69" s="27"/>
      <c r="H69" s="8" t="s">
        <v>126</v>
      </c>
      <c r="I69" s="9">
        <v>29981161388</v>
      </c>
      <c r="J69" s="8" t="s">
        <v>228</v>
      </c>
      <c r="K69" s="8" t="s">
        <v>229</v>
      </c>
      <c r="L69" s="8">
        <v>5058331882</v>
      </c>
      <c r="M69" s="8" t="s">
        <v>135</v>
      </c>
    </row>
    <row r="70" spans="1:13" x14ac:dyDescent="0.25">
      <c r="A70" s="28"/>
      <c r="B70" s="28"/>
      <c r="C70" s="28"/>
      <c r="D70" s="28"/>
      <c r="E70" s="28"/>
      <c r="F70" s="27"/>
      <c r="G70" s="27"/>
      <c r="H70" s="8" t="s">
        <v>126</v>
      </c>
      <c r="I70" s="9">
        <v>71767078632</v>
      </c>
      <c r="J70" s="8" t="s">
        <v>230</v>
      </c>
      <c r="K70" s="8" t="s">
        <v>231</v>
      </c>
      <c r="L70" s="8">
        <v>5052337753</v>
      </c>
      <c r="M70" s="8" t="s">
        <v>135</v>
      </c>
    </row>
    <row r="71" spans="1:13" x14ac:dyDescent="0.25">
      <c r="A71" s="28"/>
      <c r="B71" s="28"/>
      <c r="C71" s="28"/>
      <c r="D71" s="28"/>
      <c r="E71" s="28"/>
      <c r="F71" s="27"/>
      <c r="G71" s="27"/>
      <c r="H71" s="8" t="s">
        <v>126</v>
      </c>
      <c r="I71" s="8">
        <v>32888375802</v>
      </c>
      <c r="J71" s="8" t="s">
        <v>232</v>
      </c>
      <c r="K71" s="8" t="s">
        <v>233</v>
      </c>
      <c r="L71" s="8">
        <v>5056299613</v>
      </c>
      <c r="M71" s="8" t="s">
        <v>673</v>
      </c>
    </row>
    <row r="72" spans="1:13" x14ac:dyDescent="0.25">
      <c r="A72" s="28"/>
      <c r="B72" s="28"/>
      <c r="C72" s="28"/>
      <c r="D72" s="28"/>
      <c r="E72" s="28"/>
      <c r="F72" s="27"/>
      <c r="G72" s="27"/>
      <c r="H72" s="8" t="s">
        <v>126</v>
      </c>
      <c r="I72" s="9">
        <v>72955039718</v>
      </c>
      <c r="J72" s="8" t="s">
        <v>136</v>
      </c>
      <c r="K72" s="8" t="s">
        <v>137</v>
      </c>
      <c r="L72" s="8">
        <v>5058223374</v>
      </c>
      <c r="M72" s="8" t="s">
        <v>644</v>
      </c>
    </row>
    <row r="73" spans="1:13" x14ac:dyDescent="0.25">
      <c r="A73" s="28"/>
      <c r="B73" s="28"/>
      <c r="C73" s="28"/>
      <c r="D73" s="28"/>
      <c r="E73" s="28"/>
      <c r="F73" s="27"/>
      <c r="G73" s="27"/>
      <c r="H73" s="8" t="s">
        <v>138</v>
      </c>
      <c r="I73" s="9">
        <v>35072302844</v>
      </c>
      <c r="J73" s="9" t="s">
        <v>234</v>
      </c>
      <c r="K73" s="9" t="s">
        <v>235</v>
      </c>
      <c r="L73" s="9">
        <v>5444197857</v>
      </c>
      <c r="M73" s="8" t="s">
        <v>172</v>
      </c>
    </row>
    <row r="74" spans="1:13" x14ac:dyDescent="0.25">
      <c r="A74" s="28"/>
      <c r="B74" s="28"/>
      <c r="C74" s="28"/>
      <c r="D74" s="28"/>
      <c r="E74" s="28"/>
      <c r="F74" s="27"/>
      <c r="G74" s="27"/>
      <c r="H74" s="8" t="s">
        <v>142</v>
      </c>
      <c r="I74" s="9">
        <v>54862705894</v>
      </c>
      <c r="J74" s="9" t="s">
        <v>236</v>
      </c>
      <c r="K74" s="9" t="s">
        <v>237</v>
      </c>
      <c r="L74" s="9">
        <v>5368149483</v>
      </c>
      <c r="M74" s="8" t="s">
        <v>135</v>
      </c>
    </row>
    <row r="75" spans="1:13" x14ac:dyDescent="0.25">
      <c r="A75" s="28"/>
      <c r="B75" s="28"/>
      <c r="C75" s="28"/>
      <c r="D75" s="28"/>
      <c r="E75" s="28"/>
      <c r="F75" s="27"/>
      <c r="G75" s="27"/>
      <c r="H75" s="8" t="s">
        <v>142</v>
      </c>
      <c r="I75" s="9">
        <v>11419690720</v>
      </c>
      <c r="J75" s="9" t="s">
        <v>238</v>
      </c>
      <c r="K75" s="9" t="s">
        <v>239</v>
      </c>
      <c r="L75" s="9">
        <v>5055952312</v>
      </c>
      <c r="M75" s="8" t="s">
        <v>135</v>
      </c>
    </row>
    <row r="76" spans="1:13" x14ac:dyDescent="0.25">
      <c r="A76" s="28"/>
      <c r="B76" s="28"/>
      <c r="C76" s="28"/>
      <c r="D76" s="28"/>
      <c r="E76" s="28"/>
      <c r="F76" s="27"/>
      <c r="G76" s="27"/>
      <c r="H76" s="8" t="s">
        <v>142</v>
      </c>
      <c r="I76" s="9">
        <v>35318079950</v>
      </c>
      <c r="J76" s="9" t="s">
        <v>240</v>
      </c>
      <c r="K76" s="9" t="s">
        <v>241</v>
      </c>
      <c r="L76" s="9">
        <v>5056526140</v>
      </c>
      <c r="M76" s="8" t="s">
        <v>674</v>
      </c>
    </row>
    <row r="77" spans="1:13" x14ac:dyDescent="0.25">
      <c r="A77" s="28"/>
      <c r="B77" s="28"/>
      <c r="C77" s="28"/>
      <c r="D77" s="28"/>
      <c r="E77" s="28"/>
      <c r="F77" s="27"/>
      <c r="G77" s="27"/>
      <c r="H77" s="8" t="s">
        <v>142</v>
      </c>
      <c r="I77" s="9">
        <v>70621116682</v>
      </c>
      <c r="J77" s="9" t="s">
        <v>242</v>
      </c>
      <c r="K77" s="9" t="s">
        <v>243</v>
      </c>
      <c r="L77" s="9">
        <v>5067017266</v>
      </c>
      <c r="M77" s="8" t="s">
        <v>675</v>
      </c>
    </row>
    <row r="78" spans="1:13" x14ac:dyDescent="0.25">
      <c r="A78" s="28"/>
      <c r="B78" s="28"/>
      <c r="C78" s="28"/>
      <c r="D78" s="28"/>
      <c r="E78" s="28"/>
      <c r="F78" s="27"/>
      <c r="G78" s="27"/>
      <c r="H78" s="8" t="s">
        <v>142</v>
      </c>
      <c r="I78" s="9">
        <v>48313861284</v>
      </c>
      <c r="J78" s="9" t="s">
        <v>151</v>
      </c>
      <c r="K78" s="9" t="s">
        <v>152</v>
      </c>
      <c r="L78" s="9">
        <v>5319956609</v>
      </c>
      <c r="M78" s="8" t="s">
        <v>647</v>
      </c>
    </row>
    <row r="79" spans="1:13" x14ac:dyDescent="0.25">
      <c r="A79" s="28">
        <v>8</v>
      </c>
      <c r="B79" s="28" t="s">
        <v>21</v>
      </c>
      <c r="C79" s="28" t="s">
        <v>22</v>
      </c>
      <c r="D79" s="28">
        <v>967283</v>
      </c>
      <c r="E79" s="28">
        <v>967283</v>
      </c>
      <c r="F79" s="27" t="s">
        <v>676</v>
      </c>
      <c r="G79" s="27" t="s">
        <v>676</v>
      </c>
      <c r="H79" s="8" t="s">
        <v>122</v>
      </c>
      <c r="I79" s="8">
        <v>12535258382</v>
      </c>
      <c r="J79" s="8" t="s">
        <v>244</v>
      </c>
      <c r="K79" s="8" t="s">
        <v>245</v>
      </c>
      <c r="L79" s="8">
        <v>5052415008</v>
      </c>
      <c r="M79" s="8" t="s">
        <v>182</v>
      </c>
    </row>
    <row r="80" spans="1:13" x14ac:dyDescent="0.25">
      <c r="A80" s="28"/>
      <c r="B80" s="28"/>
      <c r="C80" s="28"/>
      <c r="D80" s="28"/>
      <c r="E80" s="28"/>
      <c r="F80" s="27"/>
      <c r="G80" s="27"/>
      <c r="H80" s="8" t="s">
        <v>126</v>
      </c>
      <c r="I80" s="8">
        <v>11584992278</v>
      </c>
      <c r="J80" s="8" t="s">
        <v>246</v>
      </c>
      <c r="K80" s="8" t="s">
        <v>247</v>
      </c>
      <c r="L80" s="8">
        <v>5056755068</v>
      </c>
      <c r="M80" s="8" t="s">
        <v>172</v>
      </c>
    </row>
    <row r="81" spans="1:13" x14ac:dyDescent="0.25">
      <c r="A81" s="28"/>
      <c r="B81" s="28"/>
      <c r="C81" s="28"/>
      <c r="D81" s="28"/>
      <c r="E81" s="28"/>
      <c r="F81" s="27"/>
      <c r="G81" s="27"/>
      <c r="H81" s="8" t="s">
        <v>126</v>
      </c>
      <c r="I81" s="8">
        <v>53752678980</v>
      </c>
      <c r="J81" s="8" t="s">
        <v>248</v>
      </c>
      <c r="K81" s="8" t="s">
        <v>249</v>
      </c>
      <c r="L81" s="8">
        <v>5054460346</v>
      </c>
      <c r="M81" s="8" t="s">
        <v>135</v>
      </c>
    </row>
    <row r="82" spans="1:13" x14ac:dyDescent="0.25">
      <c r="A82" s="28"/>
      <c r="B82" s="28"/>
      <c r="C82" s="28"/>
      <c r="D82" s="28"/>
      <c r="E82" s="28"/>
      <c r="F82" s="27"/>
      <c r="G82" s="27"/>
      <c r="H82" s="8" t="s">
        <v>126</v>
      </c>
      <c r="I82" s="8">
        <v>13268580238</v>
      </c>
      <c r="J82" s="8" t="s">
        <v>250</v>
      </c>
      <c r="K82" s="8" t="s">
        <v>251</v>
      </c>
      <c r="L82" s="8">
        <v>5058211978</v>
      </c>
      <c r="M82" s="8" t="s">
        <v>135</v>
      </c>
    </row>
    <row r="83" spans="1:13" x14ac:dyDescent="0.25">
      <c r="A83" s="28"/>
      <c r="B83" s="28"/>
      <c r="C83" s="28"/>
      <c r="D83" s="28"/>
      <c r="E83" s="28"/>
      <c r="F83" s="27"/>
      <c r="G83" s="27"/>
      <c r="H83" s="8" t="s">
        <v>126</v>
      </c>
      <c r="I83" s="9">
        <v>72955039718</v>
      </c>
      <c r="J83" s="8" t="s">
        <v>136</v>
      </c>
      <c r="K83" s="8" t="s">
        <v>137</v>
      </c>
      <c r="L83" s="8">
        <v>5058223374</v>
      </c>
      <c r="M83" s="8" t="s">
        <v>644</v>
      </c>
    </row>
    <row r="84" spans="1:13" x14ac:dyDescent="0.25">
      <c r="A84" s="28"/>
      <c r="B84" s="28"/>
      <c r="C84" s="28"/>
      <c r="D84" s="28"/>
      <c r="E84" s="28"/>
      <c r="F84" s="27"/>
      <c r="G84" s="27"/>
      <c r="H84" s="8" t="s">
        <v>138</v>
      </c>
      <c r="I84" s="9">
        <v>33682264408</v>
      </c>
      <c r="J84" s="9" t="s">
        <v>252</v>
      </c>
      <c r="K84" s="9" t="s">
        <v>253</v>
      </c>
      <c r="L84" s="9">
        <v>5059131260</v>
      </c>
      <c r="M84" s="8" t="s">
        <v>677</v>
      </c>
    </row>
    <row r="85" spans="1:13" x14ac:dyDescent="0.25">
      <c r="A85" s="28"/>
      <c r="B85" s="28"/>
      <c r="C85" s="28"/>
      <c r="D85" s="28"/>
      <c r="E85" s="28"/>
      <c r="F85" s="27"/>
      <c r="G85" s="27"/>
      <c r="H85" s="8" t="s">
        <v>142</v>
      </c>
      <c r="I85" s="9">
        <v>53752679420</v>
      </c>
      <c r="J85" s="9" t="s">
        <v>254</v>
      </c>
      <c r="K85" s="9" t="s">
        <v>255</v>
      </c>
      <c r="L85" s="9">
        <v>5052434702</v>
      </c>
      <c r="M85" s="8" t="s">
        <v>172</v>
      </c>
    </row>
    <row r="86" spans="1:13" x14ac:dyDescent="0.25">
      <c r="A86" s="28"/>
      <c r="B86" s="28"/>
      <c r="C86" s="28"/>
      <c r="D86" s="28"/>
      <c r="E86" s="28"/>
      <c r="F86" s="27"/>
      <c r="G86" s="27"/>
      <c r="H86" s="8" t="s">
        <v>142</v>
      </c>
      <c r="I86" s="9">
        <v>14317201548</v>
      </c>
      <c r="J86" s="9" t="s">
        <v>256</v>
      </c>
      <c r="K86" s="9" t="s">
        <v>257</v>
      </c>
      <c r="L86" s="9">
        <v>5056150933</v>
      </c>
      <c r="M86" s="8" t="s">
        <v>172</v>
      </c>
    </row>
    <row r="87" spans="1:13" x14ac:dyDescent="0.25">
      <c r="A87" s="28"/>
      <c r="B87" s="28"/>
      <c r="C87" s="28"/>
      <c r="D87" s="28"/>
      <c r="E87" s="28"/>
      <c r="F87" s="27"/>
      <c r="G87" s="27"/>
      <c r="H87" s="8" t="s">
        <v>142</v>
      </c>
      <c r="I87" s="9">
        <v>75328021334</v>
      </c>
      <c r="J87" s="9" t="s">
        <v>258</v>
      </c>
      <c r="K87" s="9" t="s">
        <v>259</v>
      </c>
      <c r="L87" s="9">
        <v>5057241003</v>
      </c>
      <c r="M87" s="8" t="s">
        <v>135</v>
      </c>
    </row>
    <row r="88" spans="1:13" x14ac:dyDescent="0.25">
      <c r="A88" s="28"/>
      <c r="B88" s="28"/>
      <c r="C88" s="28"/>
      <c r="D88" s="28"/>
      <c r="E88" s="28"/>
      <c r="F88" s="27"/>
      <c r="G88" s="27"/>
      <c r="H88" s="8" t="s">
        <v>142</v>
      </c>
      <c r="I88" s="9">
        <v>14756239478</v>
      </c>
      <c r="J88" s="9" t="s">
        <v>260</v>
      </c>
      <c r="K88" s="9" t="s">
        <v>261</v>
      </c>
      <c r="L88" s="9">
        <v>5058435413</v>
      </c>
      <c r="M88" s="8" t="s">
        <v>135</v>
      </c>
    </row>
    <row r="89" spans="1:13" x14ac:dyDescent="0.25">
      <c r="A89" s="28"/>
      <c r="B89" s="28"/>
      <c r="C89" s="28"/>
      <c r="D89" s="28"/>
      <c r="E89" s="28"/>
      <c r="F89" s="27"/>
      <c r="G89" s="27"/>
      <c r="H89" s="8" t="s">
        <v>142</v>
      </c>
      <c r="I89" s="9">
        <v>48313861284</v>
      </c>
      <c r="J89" s="9" t="s">
        <v>151</v>
      </c>
      <c r="K89" s="9" t="s">
        <v>152</v>
      </c>
      <c r="L89" s="9">
        <v>5319956609</v>
      </c>
      <c r="M89" s="8" t="s">
        <v>647</v>
      </c>
    </row>
    <row r="90" spans="1:13" x14ac:dyDescent="0.25">
      <c r="A90" s="28">
        <v>9</v>
      </c>
      <c r="B90" s="28" t="s">
        <v>21</v>
      </c>
      <c r="C90" s="28" t="s">
        <v>22</v>
      </c>
      <c r="D90" s="28">
        <v>190043</v>
      </c>
      <c r="E90" s="28">
        <v>751657</v>
      </c>
      <c r="F90" s="27" t="s">
        <v>678</v>
      </c>
      <c r="G90" s="27" t="s">
        <v>73</v>
      </c>
      <c r="H90" s="8" t="s">
        <v>122</v>
      </c>
      <c r="I90" s="8">
        <v>16192504660</v>
      </c>
      <c r="J90" s="8" t="s">
        <v>376</v>
      </c>
      <c r="K90" s="8" t="s">
        <v>262</v>
      </c>
      <c r="L90" s="8" t="s">
        <v>263</v>
      </c>
      <c r="M90" s="8" t="s">
        <v>125</v>
      </c>
    </row>
    <row r="91" spans="1:13" x14ac:dyDescent="0.25">
      <c r="A91" s="28"/>
      <c r="B91" s="28"/>
      <c r="C91" s="28"/>
      <c r="D91" s="28"/>
      <c r="E91" s="28"/>
      <c r="F91" s="27"/>
      <c r="G91" s="27"/>
      <c r="H91" s="8" t="s">
        <v>126</v>
      </c>
      <c r="I91" s="9">
        <v>11665670798</v>
      </c>
      <c r="J91" s="9" t="s">
        <v>679</v>
      </c>
      <c r="K91" s="9" t="s">
        <v>264</v>
      </c>
      <c r="L91" s="9" t="s">
        <v>265</v>
      </c>
      <c r="M91" s="8" t="s">
        <v>129</v>
      </c>
    </row>
    <row r="92" spans="1:13" x14ac:dyDescent="0.25">
      <c r="A92" s="28"/>
      <c r="B92" s="28"/>
      <c r="C92" s="28"/>
      <c r="D92" s="28"/>
      <c r="E92" s="28"/>
      <c r="F92" s="27"/>
      <c r="G92" s="27"/>
      <c r="H92" s="8" t="s">
        <v>126</v>
      </c>
      <c r="I92" s="8">
        <v>14780096252</v>
      </c>
      <c r="J92" s="8" t="s">
        <v>396</v>
      </c>
      <c r="K92" s="8" t="s">
        <v>266</v>
      </c>
      <c r="L92" s="8" t="s">
        <v>267</v>
      </c>
      <c r="M92" s="8" t="s">
        <v>135</v>
      </c>
    </row>
    <row r="93" spans="1:13" x14ac:dyDescent="0.25">
      <c r="A93" s="28"/>
      <c r="B93" s="28"/>
      <c r="C93" s="28"/>
      <c r="D93" s="28"/>
      <c r="E93" s="28"/>
      <c r="F93" s="27"/>
      <c r="G93" s="27"/>
      <c r="H93" s="8" t="s">
        <v>126</v>
      </c>
      <c r="I93" s="8">
        <v>53410690514</v>
      </c>
      <c r="J93" s="8" t="s">
        <v>252</v>
      </c>
      <c r="K93" s="8" t="s">
        <v>268</v>
      </c>
      <c r="L93" s="8" t="s">
        <v>269</v>
      </c>
      <c r="M93" s="8" t="s">
        <v>135</v>
      </c>
    </row>
    <row r="94" spans="1:13" x14ac:dyDescent="0.25">
      <c r="A94" s="28"/>
      <c r="B94" s="28"/>
      <c r="C94" s="28"/>
      <c r="D94" s="28"/>
      <c r="E94" s="28"/>
      <c r="F94" s="27"/>
      <c r="G94" s="27"/>
      <c r="H94" s="8" t="s">
        <v>126</v>
      </c>
      <c r="I94" s="9">
        <v>72955039718</v>
      </c>
      <c r="J94" s="8" t="s">
        <v>136</v>
      </c>
      <c r="K94" s="8" t="s">
        <v>137</v>
      </c>
      <c r="L94" s="8">
        <v>5058223374</v>
      </c>
      <c r="M94" s="8" t="s">
        <v>644</v>
      </c>
    </row>
    <row r="95" spans="1:13" x14ac:dyDescent="0.25">
      <c r="A95" s="28"/>
      <c r="B95" s="28"/>
      <c r="C95" s="28"/>
      <c r="D95" s="28"/>
      <c r="E95" s="28"/>
      <c r="F95" s="27"/>
      <c r="G95" s="27"/>
      <c r="H95" s="8" t="s">
        <v>138</v>
      </c>
      <c r="I95" s="9">
        <v>11665670798</v>
      </c>
      <c r="J95" s="9" t="s">
        <v>679</v>
      </c>
      <c r="K95" s="9" t="s">
        <v>264</v>
      </c>
      <c r="L95" s="9" t="s">
        <v>265</v>
      </c>
      <c r="M95" s="8" t="s">
        <v>129</v>
      </c>
    </row>
    <row r="96" spans="1:13" x14ac:dyDescent="0.25">
      <c r="A96" s="28"/>
      <c r="B96" s="28"/>
      <c r="C96" s="28"/>
      <c r="D96" s="28"/>
      <c r="E96" s="28"/>
      <c r="F96" s="27"/>
      <c r="G96" s="27"/>
      <c r="H96" s="8" t="s">
        <v>142</v>
      </c>
      <c r="I96" s="9">
        <v>11991071122</v>
      </c>
      <c r="J96" s="9" t="s">
        <v>680</v>
      </c>
      <c r="K96" s="9" t="s">
        <v>270</v>
      </c>
      <c r="L96" s="9" t="s">
        <v>271</v>
      </c>
      <c r="M96" s="8" t="s">
        <v>272</v>
      </c>
    </row>
    <row r="97" spans="1:13" x14ac:dyDescent="0.25">
      <c r="A97" s="28"/>
      <c r="B97" s="28"/>
      <c r="C97" s="28"/>
      <c r="D97" s="28"/>
      <c r="E97" s="28"/>
      <c r="F97" s="27"/>
      <c r="G97" s="27"/>
      <c r="H97" s="8" t="s">
        <v>142</v>
      </c>
      <c r="I97" s="9">
        <v>49900107426</v>
      </c>
      <c r="J97" s="9" t="s">
        <v>604</v>
      </c>
      <c r="K97" s="9" t="s">
        <v>273</v>
      </c>
      <c r="L97" s="9" t="s">
        <v>274</v>
      </c>
      <c r="M97" s="8" t="s">
        <v>272</v>
      </c>
    </row>
    <row r="98" spans="1:13" x14ac:dyDescent="0.25">
      <c r="A98" s="28"/>
      <c r="B98" s="28"/>
      <c r="C98" s="28"/>
      <c r="D98" s="28"/>
      <c r="E98" s="28"/>
      <c r="F98" s="27"/>
      <c r="G98" s="27"/>
      <c r="H98" s="8" t="s">
        <v>142</v>
      </c>
      <c r="I98" s="9">
        <v>12650415318</v>
      </c>
      <c r="J98" s="9" t="s">
        <v>165</v>
      </c>
      <c r="K98" s="9" t="s">
        <v>275</v>
      </c>
      <c r="L98" s="9" t="s">
        <v>276</v>
      </c>
      <c r="M98" s="8" t="s">
        <v>135</v>
      </c>
    </row>
    <row r="99" spans="1:13" x14ac:dyDescent="0.25">
      <c r="A99" s="28"/>
      <c r="B99" s="28"/>
      <c r="C99" s="28"/>
      <c r="D99" s="28"/>
      <c r="E99" s="28"/>
      <c r="F99" s="27"/>
      <c r="G99" s="27"/>
      <c r="H99" s="8" t="s">
        <v>142</v>
      </c>
    </row>
    <row r="100" spans="1:13" x14ac:dyDescent="0.25">
      <c r="A100" s="28"/>
      <c r="B100" s="28"/>
      <c r="C100" s="28"/>
      <c r="D100" s="28"/>
      <c r="E100" s="28"/>
      <c r="F100" s="27"/>
      <c r="G100" s="27"/>
      <c r="H100" s="8" t="s">
        <v>142</v>
      </c>
      <c r="I100" s="9">
        <v>48313861284</v>
      </c>
      <c r="J100" s="9" t="s">
        <v>151</v>
      </c>
      <c r="K100" s="9" t="s">
        <v>152</v>
      </c>
      <c r="L100" s="9">
        <v>5319956609</v>
      </c>
      <c r="M100" s="8" t="s">
        <v>647</v>
      </c>
    </row>
    <row r="101" spans="1:13" x14ac:dyDescent="0.25">
      <c r="A101" s="28">
        <v>10</v>
      </c>
      <c r="B101" s="28" t="s">
        <v>21</v>
      </c>
      <c r="C101" s="28" t="s">
        <v>22</v>
      </c>
      <c r="D101" s="28">
        <v>223290</v>
      </c>
      <c r="E101" s="28">
        <v>751659</v>
      </c>
      <c r="F101" s="27" t="s">
        <v>681</v>
      </c>
      <c r="G101" s="27" t="s">
        <v>682</v>
      </c>
      <c r="H101" s="8" t="s">
        <v>122</v>
      </c>
      <c r="I101" s="9">
        <v>16459092466</v>
      </c>
      <c r="J101" s="9" t="s">
        <v>277</v>
      </c>
      <c r="K101" s="8" t="s">
        <v>278</v>
      </c>
      <c r="L101" s="9" t="s">
        <v>279</v>
      </c>
      <c r="M101" s="9" t="s">
        <v>683</v>
      </c>
    </row>
    <row r="102" spans="1:13" x14ac:dyDescent="0.25">
      <c r="A102" s="28"/>
      <c r="B102" s="28"/>
      <c r="C102" s="28"/>
      <c r="D102" s="28"/>
      <c r="E102" s="28"/>
      <c r="F102" s="27"/>
      <c r="G102" s="27"/>
      <c r="H102" s="8" t="s">
        <v>126</v>
      </c>
      <c r="I102" s="9">
        <v>68638184240</v>
      </c>
      <c r="J102" s="8" t="s">
        <v>280</v>
      </c>
      <c r="K102" s="8" t="s">
        <v>281</v>
      </c>
      <c r="L102" s="9" t="s">
        <v>282</v>
      </c>
      <c r="M102" s="9" t="s">
        <v>135</v>
      </c>
    </row>
    <row r="103" spans="1:13" x14ac:dyDescent="0.25">
      <c r="A103" s="28"/>
      <c r="B103" s="28"/>
      <c r="C103" s="28"/>
      <c r="D103" s="28"/>
      <c r="E103" s="28"/>
      <c r="F103" s="27"/>
      <c r="G103" s="27"/>
      <c r="H103" s="8" t="s">
        <v>126</v>
      </c>
      <c r="I103" s="9">
        <v>59374491990</v>
      </c>
      <c r="J103" s="8" t="s">
        <v>155</v>
      </c>
      <c r="K103" s="8" t="s">
        <v>283</v>
      </c>
      <c r="L103" s="9" t="s">
        <v>284</v>
      </c>
      <c r="M103" s="8" t="s">
        <v>135</v>
      </c>
    </row>
    <row r="104" spans="1:13" x14ac:dyDescent="0.25">
      <c r="A104" s="28"/>
      <c r="B104" s="28"/>
      <c r="C104" s="28"/>
      <c r="D104" s="28"/>
      <c r="E104" s="28"/>
      <c r="F104" s="27"/>
      <c r="G104" s="27"/>
      <c r="H104" s="8" t="s">
        <v>126</v>
      </c>
      <c r="I104" s="9">
        <v>54103445084</v>
      </c>
      <c r="J104" s="8" t="s">
        <v>285</v>
      </c>
      <c r="K104" s="8" t="s">
        <v>286</v>
      </c>
      <c r="L104" s="9" t="s">
        <v>287</v>
      </c>
      <c r="M104" s="9" t="s">
        <v>135</v>
      </c>
    </row>
    <row r="105" spans="1:13" x14ac:dyDescent="0.25">
      <c r="A105" s="28"/>
      <c r="B105" s="28"/>
      <c r="C105" s="28"/>
      <c r="D105" s="28"/>
      <c r="E105" s="28"/>
      <c r="F105" s="27"/>
      <c r="G105" s="27"/>
      <c r="H105" s="8" t="s">
        <v>126</v>
      </c>
      <c r="I105" s="9">
        <v>72955039718</v>
      </c>
      <c r="J105" s="8" t="s">
        <v>136</v>
      </c>
      <c r="K105" s="8" t="s">
        <v>137</v>
      </c>
      <c r="L105" s="8">
        <v>5058223374</v>
      </c>
      <c r="M105" s="8" t="s">
        <v>644</v>
      </c>
    </row>
    <row r="106" spans="1:13" x14ac:dyDescent="0.25">
      <c r="A106" s="28"/>
      <c r="B106" s="28"/>
      <c r="C106" s="28"/>
      <c r="D106" s="28"/>
      <c r="E106" s="28"/>
      <c r="F106" s="27"/>
      <c r="G106" s="27"/>
      <c r="H106" s="8" t="s">
        <v>138</v>
      </c>
      <c r="I106" s="9">
        <v>37103234834</v>
      </c>
      <c r="J106" s="9" t="s">
        <v>288</v>
      </c>
      <c r="K106" s="9" t="s">
        <v>289</v>
      </c>
      <c r="L106" s="9" t="s">
        <v>290</v>
      </c>
      <c r="M106" s="8" t="s">
        <v>684</v>
      </c>
    </row>
    <row r="107" spans="1:13" x14ac:dyDescent="0.25">
      <c r="A107" s="28"/>
      <c r="B107" s="28"/>
      <c r="C107" s="28"/>
      <c r="D107" s="28"/>
      <c r="E107" s="28"/>
      <c r="F107" s="27"/>
      <c r="G107" s="27"/>
      <c r="H107" s="8" t="s">
        <v>142</v>
      </c>
      <c r="I107" s="9">
        <v>68638184240</v>
      </c>
      <c r="J107" s="8" t="s">
        <v>280</v>
      </c>
      <c r="K107" s="8" t="s">
        <v>281</v>
      </c>
      <c r="L107" s="9" t="s">
        <v>282</v>
      </c>
      <c r="M107" s="9" t="s">
        <v>135</v>
      </c>
    </row>
    <row r="108" spans="1:13" x14ac:dyDescent="0.25">
      <c r="A108" s="28"/>
      <c r="B108" s="28"/>
      <c r="C108" s="28"/>
      <c r="D108" s="28"/>
      <c r="E108" s="28"/>
      <c r="F108" s="27"/>
      <c r="G108" s="27"/>
      <c r="H108" s="8" t="s">
        <v>142</v>
      </c>
      <c r="I108" s="9">
        <v>59374491990</v>
      </c>
      <c r="J108" s="8" t="s">
        <v>155</v>
      </c>
      <c r="K108" s="8" t="s">
        <v>283</v>
      </c>
      <c r="L108" s="9" t="s">
        <v>284</v>
      </c>
      <c r="M108" s="8" t="s">
        <v>135</v>
      </c>
    </row>
    <row r="109" spans="1:13" x14ac:dyDescent="0.25">
      <c r="A109" s="28"/>
      <c r="B109" s="28"/>
      <c r="C109" s="28"/>
      <c r="D109" s="28"/>
      <c r="E109" s="28"/>
      <c r="F109" s="27"/>
      <c r="G109" s="27"/>
      <c r="H109" s="8" t="s">
        <v>142</v>
      </c>
      <c r="I109" s="9">
        <v>54103445084</v>
      </c>
      <c r="J109" s="8" t="s">
        <v>285</v>
      </c>
      <c r="K109" s="8" t="s">
        <v>286</v>
      </c>
      <c r="L109" s="9" t="s">
        <v>287</v>
      </c>
      <c r="M109" s="9" t="s">
        <v>135</v>
      </c>
    </row>
    <row r="110" spans="1:13" x14ac:dyDescent="0.25">
      <c r="A110" s="28"/>
      <c r="B110" s="28"/>
      <c r="C110" s="28"/>
      <c r="D110" s="28"/>
      <c r="E110" s="28"/>
      <c r="F110" s="27"/>
      <c r="G110" s="27"/>
      <c r="H110" s="8" t="s">
        <v>142</v>
      </c>
      <c r="I110" s="9">
        <v>59755480216</v>
      </c>
      <c r="J110" s="9" t="s">
        <v>291</v>
      </c>
      <c r="K110" s="9" t="s">
        <v>292</v>
      </c>
      <c r="L110" s="9" t="s">
        <v>293</v>
      </c>
      <c r="M110" s="8" t="s">
        <v>135</v>
      </c>
    </row>
    <row r="111" spans="1:13" x14ac:dyDescent="0.25">
      <c r="A111" s="28"/>
      <c r="B111" s="28"/>
      <c r="C111" s="28"/>
      <c r="D111" s="28"/>
      <c r="E111" s="28"/>
      <c r="F111" s="27"/>
      <c r="G111" s="27"/>
      <c r="H111" s="8" t="s">
        <v>142</v>
      </c>
      <c r="I111" s="9">
        <v>48313861284</v>
      </c>
      <c r="J111" s="9" t="s">
        <v>151</v>
      </c>
      <c r="K111" s="9" t="s">
        <v>152</v>
      </c>
      <c r="L111" s="9">
        <v>5319956609</v>
      </c>
      <c r="M111" s="8" t="s">
        <v>647</v>
      </c>
    </row>
    <row r="112" spans="1:13" x14ac:dyDescent="0.25">
      <c r="A112" s="28">
        <v>11</v>
      </c>
      <c r="B112" s="28" t="s">
        <v>21</v>
      </c>
      <c r="C112" s="28" t="s">
        <v>22</v>
      </c>
      <c r="D112" s="28">
        <v>190031</v>
      </c>
      <c r="E112" s="28">
        <v>751653</v>
      </c>
      <c r="F112" s="27" t="s">
        <v>294</v>
      </c>
      <c r="G112" s="27" t="s">
        <v>101</v>
      </c>
      <c r="H112" s="8" t="s">
        <v>122</v>
      </c>
      <c r="I112" s="8">
        <v>64939306718</v>
      </c>
      <c r="J112" s="8" t="s">
        <v>295</v>
      </c>
      <c r="K112" s="8" t="s">
        <v>296</v>
      </c>
      <c r="L112" s="8" t="s">
        <v>297</v>
      </c>
      <c r="M112" s="8" t="s">
        <v>125</v>
      </c>
    </row>
    <row r="113" spans="1:13" x14ac:dyDescent="0.25">
      <c r="A113" s="28"/>
      <c r="B113" s="28"/>
      <c r="C113" s="28"/>
      <c r="D113" s="28"/>
      <c r="E113" s="28"/>
      <c r="F113" s="27"/>
      <c r="G113" s="27"/>
      <c r="H113" s="8" t="s">
        <v>126</v>
      </c>
      <c r="I113" s="8">
        <v>33983337436</v>
      </c>
      <c r="J113" s="8" t="s">
        <v>298</v>
      </c>
      <c r="K113" s="8" t="s">
        <v>299</v>
      </c>
      <c r="L113" s="8" t="s">
        <v>300</v>
      </c>
      <c r="M113" s="8" t="s">
        <v>135</v>
      </c>
    </row>
    <row r="114" spans="1:13" x14ac:dyDescent="0.25">
      <c r="A114" s="28"/>
      <c r="B114" s="28"/>
      <c r="C114" s="28"/>
      <c r="D114" s="28"/>
      <c r="E114" s="28"/>
      <c r="F114" s="27"/>
      <c r="G114" s="27"/>
      <c r="H114" s="8" t="s">
        <v>126</v>
      </c>
      <c r="I114" s="8">
        <v>42016122390</v>
      </c>
      <c r="J114" s="8" t="s">
        <v>301</v>
      </c>
      <c r="K114" s="8" t="s">
        <v>302</v>
      </c>
      <c r="L114" s="8" t="s">
        <v>303</v>
      </c>
      <c r="M114" s="8" t="s">
        <v>135</v>
      </c>
    </row>
    <row r="115" spans="1:13" x14ac:dyDescent="0.25">
      <c r="A115" s="28"/>
      <c r="B115" s="28"/>
      <c r="C115" s="28"/>
      <c r="D115" s="28"/>
      <c r="E115" s="28"/>
      <c r="F115" s="27"/>
      <c r="G115" s="27"/>
      <c r="H115" s="8" t="s">
        <v>126</v>
      </c>
      <c r="I115" s="8">
        <v>20707876906</v>
      </c>
      <c r="J115" s="8" t="s">
        <v>304</v>
      </c>
      <c r="K115" s="8" t="s">
        <v>305</v>
      </c>
      <c r="L115" s="8" t="s">
        <v>306</v>
      </c>
      <c r="M115" s="8" t="s">
        <v>135</v>
      </c>
    </row>
    <row r="116" spans="1:13" x14ac:dyDescent="0.25">
      <c r="A116" s="28"/>
      <c r="B116" s="28"/>
      <c r="C116" s="28"/>
      <c r="D116" s="28"/>
      <c r="E116" s="28"/>
      <c r="F116" s="27"/>
      <c r="G116" s="27"/>
      <c r="H116" s="8" t="s">
        <v>126</v>
      </c>
      <c r="I116" s="9">
        <v>72955039718</v>
      </c>
      <c r="J116" s="8" t="s">
        <v>136</v>
      </c>
      <c r="K116" s="8" t="s">
        <v>137</v>
      </c>
      <c r="L116" s="8">
        <v>5058223374</v>
      </c>
      <c r="M116" s="8" t="s">
        <v>644</v>
      </c>
    </row>
    <row r="117" spans="1:13" x14ac:dyDescent="0.25">
      <c r="A117" s="28"/>
      <c r="B117" s="28"/>
      <c r="C117" s="28"/>
      <c r="D117" s="28"/>
      <c r="E117" s="28"/>
      <c r="F117" s="27"/>
      <c r="G117" s="27"/>
      <c r="H117" s="8" t="s">
        <v>138</v>
      </c>
      <c r="I117" s="9">
        <v>49927807286</v>
      </c>
      <c r="J117" s="9" t="s">
        <v>307</v>
      </c>
      <c r="K117" s="9" t="s">
        <v>308</v>
      </c>
      <c r="L117" s="9" t="s">
        <v>309</v>
      </c>
      <c r="M117" s="8" t="s">
        <v>213</v>
      </c>
    </row>
    <row r="118" spans="1:13" x14ac:dyDescent="0.25">
      <c r="A118" s="28"/>
      <c r="B118" s="28"/>
      <c r="C118" s="28"/>
      <c r="D118" s="28"/>
      <c r="E118" s="28"/>
      <c r="F118" s="27"/>
      <c r="G118" s="27"/>
      <c r="H118" s="8" t="s">
        <v>142</v>
      </c>
      <c r="I118" s="9">
        <v>29243500184</v>
      </c>
      <c r="J118" s="9" t="s">
        <v>310</v>
      </c>
      <c r="K118" s="9" t="s">
        <v>311</v>
      </c>
      <c r="L118" s="9" t="s">
        <v>312</v>
      </c>
      <c r="M118" s="8" t="s">
        <v>135</v>
      </c>
    </row>
    <row r="119" spans="1:13" x14ac:dyDescent="0.25">
      <c r="A119" s="28"/>
      <c r="B119" s="28"/>
      <c r="C119" s="28"/>
      <c r="D119" s="28"/>
      <c r="E119" s="28"/>
      <c r="F119" s="27"/>
      <c r="G119" s="27"/>
      <c r="H119" s="8" t="s">
        <v>142</v>
      </c>
      <c r="I119" s="9">
        <v>57907540658</v>
      </c>
      <c r="J119" s="9" t="s">
        <v>313</v>
      </c>
      <c r="K119" s="9" t="s">
        <v>314</v>
      </c>
      <c r="L119" s="9" t="s">
        <v>315</v>
      </c>
      <c r="M119" s="8" t="s">
        <v>135</v>
      </c>
    </row>
    <row r="120" spans="1:13" x14ac:dyDescent="0.25">
      <c r="A120" s="28"/>
      <c r="B120" s="28"/>
      <c r="C120" s="28"/>
      <c r="D120" s="28"/>
      <c r="E120" s="28"/>
      <c r="F120" s="27"/>
      <c r="G120" s="27"/>
      <c r="H120" s="8" t="s">
        <v>142</v>
      </c>
      <c r="I120" s="9">
        <v>22577719628</v>
      </c>
      <c r="J120" s="9" t="s">
        <v>316</v>
      </c>
      <c r="K120" s="9" t="s">
        <v>317</v>
      </c>
      <c r="L120" s="9" t="s">
        <v>318</v>
      </c>
      <c r="M120" s="8" t="s">
        <v>135</v>
      </c>
    </row>
    <row r="121" spans="1:13" x14ac:dyDescent="0.25">
      <c r="A121" s="28"/>
      <c r="B121" s="28"/>
      <c r="C121" s="28"/>
      <c r="D121" s="28"/>
      <c r="E121" s="28"/>
      <c r="F121" s="27"/>
      <c r="G121" s="27"/>
      <c r="H121" s="8" t="s">
        <v>142</v>
      </c>
      <c r="I121" s="9">
        <v>38170989184</v>
      </c>
      <c r="J121" s="9" t="s">
        <v>319</v>
      </c>
      <c r="K121" s="9" t="s">
        <v>320</v>
      </c>
      <c r="L121" s="9" t="s">
        <v>321</v>
      </c>
      <c r="M121" s="8" t="s">
        <v>135</v>
      </c>
    </row>
    <row r="122" spans="1:13" x14ac:dyDescent="0.25">
      <c r="A122" s="28"/>
      <c r="B122" s="28"/>
      <c r="C122" s="28"/>
      <c r="D122" s="28"/>
      <c r="E122" s="28"/>
      <c r="F122" s="27"/>
      <c r="G122" s="27"/>
      <c r="H122" s="8" t="s">
        <v>142</v>
      </c>
      <c r="I122" s="9">
        <v>48313861284</v>
      </c>
      <c r="J122" s="9" t="s">
        <v>151</v>
      </c>
      <c r="K122" s="9" t="s">
        <v>152</v>
      </c>
      <c r="L122" s="9">
        <v>5319956609</v>
      </c>
      <c r="M122" s="8" t="s">
        <v>647</v>
      </c>
    </row>
    <row r="123" spans="1:13" x14ac:dyDescent="0.25">
      <c r="A123" s="28">
        <v>12</v>
      </c>
      <c r="B123" s="28" t="s">
        <v>21</v>
      </c>
      <c r="C123" s="28" t="s">
        <v>22</v>
      </c>
      <c r="D123" s="28">
        <v>223312</v>
      </c>
      <c r="E123" s="28">
        <v>751651</v>
      </c>
      <c r="F123" s="27" t="s">
        <v>322</v>
      </c>
      <c r="G123" s="27" t="s">
        <v>103</v>
      </c>
      <c r="H123" s="8" t="s">
        <v>122</v>
      </c>
      <c r="I123" s="9">
        <v>31826464240</v>
      </c>
      <c r="J123" s="8" t="s">
        <v>685</v>
      </c>
      <c r="K123" s="8" t="s">
        <v>323</v>
      </c>
      <c r="L123" s="8">
        <v>5334811157</v>
      </c>
      <c r="M123" s="8" t="s">
        <v>182</v>
      </c>
    </row>
    <row r="124" spans="1:13" x14ac:dyDescent="0.25">
      <c r="A124" s="28"/>
      <c r="B124" s="28"/>
      <c r="C124" s="28"/>
      <c r="D124" s="28"/>
      <c r="E124" s="28"/>
      <c r="F124" s="27"/>
      <c r="G124" s="27"/>
      <c r="H124" s="8" t="s">
        <v>126</v>
      </c>
      <c r="I124" s="9">
        <v>34556200140</v>
      </c>
      <c r="J124" s="8" t="s">
        <v>686</v>
      </c>
      <c r="K124" s="8" t="s">
        <v>324</v>
      </c>
      <c r="L124" s="8">
        <v>5372779642</v>
      </c>
      <c r="M124" s="8" t="s">
        <v>135</v>
      </c>
    </row>
    <row r="125" spans="1:13" x14ac:dyDescent="0.25">
      <c r="A125" s="28"/>
      <c r="B125" s="28"/>
      <c r="C125" s="28"/>
      <c r="D125" s="28"/>
      <c r="E125" s="28"/>
      <c r="F125" s="27"/>
      <c r="G125" s="27"/>
      <c r="H125" s="8" t="s">
        <v>126</v>
      </c>
      <c r="I125" s="9">
        <v>18130154104</v>
      </c>
      <c r="J125" s="8" t="s">
        <v>687</v>
      </c>
      <c r="K125" s="8" t="s">
        <v>261</v>
      </c>
      <c r="L125" s="8">
        <v>5555729568</v>
      </c>
      <c r="M125" s="8" t="s">
        <v>135</v>
      </c>
    </row>
    <row r="126" spans="1:13" x14ac:dyDescent="0.25">
      <c r="A126" s="28"/>
      <c r="B126" s="28"/>
      <c r="C126" s="28"/>
      <c r="D126" s="28"/>
      <c r="E126" s="28"/>
      <c r="F126" s="27"/>
      <c r="G126" s="27"/>
      <c r="H126" s="8" t="s">
        <v>126</v>
      </c>
      <c r="I126" s="9">
        <v>29656207502</v>
      </c>
      <c r="J126" s="8" t="s">
        <v>688</v>
      </c>
      <c r="K126" s="8" t="s">
        <v>325</v>
      </c>
      <c r="L126" s="8">
        <v>5368369890</v>
      </c>
      <c r="M126" s="8" t="s">
        <v>135</v>
      </c>
    </row>
    <row r="127" spans="1:13" x14ac:dyDescent="0.25">
      <c r="A127" s="28"/>
      <c r="B127" s="28"/>
      <c r="C127" s="28"/>
      <c r="D127" s="28"/>
      <c r="E127" s="28"/>
      <c r="F127" s="27"/>
      <c r="G127" s="27"/>
      <c r="H127" s="8" t="s">
        <v>126</v>
      </c>
      <c r="I127" s="9">
        <v>72955039718</v>
      </c>
      <c r="J127" s="8" t="s">
        <v>136</v>
      </c>
      <c r="K127" s="8" t="s">
        <v>137</v>
      </c>
      <c r="L127" s="8">
        <v>5058223374</v>
      </c>
      <c r="M127" s="8" t="s">
        <v>644</v>
      </c>
    </row>
    <row r="128" spans="1:13" x14ac:dyDescent="0.25">
      <c r="A128" s="28"/>
      <c r="B128" s="28"/>
      <c r="C128" s="28"/>
      <c r="D128" s="28"/>
      <c r="E128" s="28"/>
      <c r="F128" s="27"/>
      <c r="G128" s="27"/>
      <c r="H128" s="8" t="s">
        <v>138</v>
      </c>
      <c r="I128" s="9">
        <v>42605051070</v>
      </c>
      <c r="J128" s="9" t="s">
        <v>689</v>
      </c>
      <c r="K128" s="9" t="s">
        <v>326</v>
      </c>
      <c r="L128" s="9">
        <v>5364894935</v>
      </c>
      <c r="M128" s="8" t="s">
        <v>327</v>
      </c>
    </row>
    <row r="129" spans="1:13" x14ac:dyDescent="0.25">
      <c r="A129" s="28"/>
      <c r="B129" s="28"/>
      <c r="C129" s="28"/>
      <c r="D129" s="28"/>
      <c r="E129" s="28"/>
      <c r="F129" s="27"/>
      <c r="G129" s="27"/>
      <c r="H129" s="8" t="s">
        <v>142</v>
      </c>
      <c r="I129" s="9">
        <v>49390825886</v>
      </c>
      <c r="J129" s="9" t="s">
        <v>690</v>
      </c>
      <c r="K129" s="9" t="s">
        <v>323</v>
      </c>
      <c r="L129" s="9">
        <v>5335176523</v>
      </c>
      <c r="M129" s="8" t="s">
        <v>135</v>
      </c>
    </row>
    <row r="130" spans="1:13" x14ac:dyDescent="0.25">
      <c r="A130" s="28"/>
      <c r="B130" s="28"/>
      <c r="C130" s="28"/>
      <c r="D130" s="28"/>
      <c r="E130" s="28"/>
      <c r="F130" s="27"/>
      <c r="G130" s="27"/>
      <c r="H130" s="8" t="s">
        <v>142</v>
      </c>
      <c r="I130" s="9">
        <v>10570149344</v>
      </c>
      <c r="J130" s="9" t="s">
        <v>338</v>
      </c>
      <c r="K130" s="9" t="s">
        <v>328</v>
      </c>
      <c r="L130" s="9">
        <v>5365173765</v>
      </c>
      <c r="M130" s="8" t="s">
        <v>182</v>
      </c>
    </row>
    <row r="131" spans="1:13" x14ac:dyDescent="0.25">
      <c r="A131" s="28"/>
      <c r="B131" s="28"/>
      <c r="C131" s="28"/>
      <c r="D131" s="28"/>
      <c r="E131" s="28"/>
      <c r="F131" s="27"/>
      <c r="G131" s="27"/>
      <c r="H131" s="8" t="s">
        <v>142</v>
      </c>
      <c r="I131" s="9">
        <v>17236867482</v>
      </c>
      <c r="J131" s="9" t="s">
        <v>691</v>
      </c>
      <c r="K131" s="9" t="s">
        <v>329</v>
      </c>
      <c r="L131" s="9">
        <v>5055364081</v>
      </c>
      <c r="M131" s="8" t="s">
        <v>135</v>
      </c>
    </row>
    <row r="132" spans="1:13" x14ac:dyDescent="0.25">
      <c r="A132" s="28"/>
      <c r="B132" s="28"/>
      <c r="C132" s="28"/>
      <c r="D132" s="28"/>
      <c r="E132" s="28"/>
      <c r="F132" s="27"/>
      <c r="G132" s="27"/>
      <c r="H132" s="8" t="s">
        <v>142</v>
      </c>
      <c r="I132" s="9">
        <v>30244691368</v>
      </c>
      <c r="J132" s="9" t="s">
        <v>692</v>
      </c>
      <c r="K132" s="9" t="s">
        <v>330</v>
      </c>
      <c r="L132" s="9">
        <v>5055823931</v>
      </c>
      <c r="M132" s="8" t="s">
        <v>135</v>
      </c>
    </row>
    <row r="133" spans="1:13" x14ac:dyDescent="0.25">
      <c r="A133" s="28"/>
      <c r="B133" s="28"/>
      <c r="C133" s="28"/>
      <c r="D133" s="28"/>
      <c r="E133" s="28"/>
      <c r="F133" s="27"/>
      <c r="G133" s="27"/>
      <c r="H133" s="8" t="s">
        <v>142</v>
      </c>
      <c r="I133" s="9">
        <v>48313861284</v>
      </c>
      <c r="J133" s="9" t="s">
        <v>151</v>
      </c>
      <c r="K133" s="9" t="s">
        <v>152</v>
      </c>
      <c r="L133" s="9">
        <v>5319956609</v>
      </c>
      <c r="M133" s="8" t="s">
        <v>647</v>
      </c>
    </row>
    <row r="134" spans="1:13" x14ac:dyDescent="0.25">
      <c r="A134" s="28">
        <v>13</v>
      </c>
      <c r="B134" s="28" t="s">
        <v>21</v>
      </c>
      <c r="C134" s="28" t="s">
        <v>22</v>
      </c>
      <c r="D134" s="28">
        <v>341142</v>
      </c>
      <c r="E134" s="28">
        <v>341142</v>
      </c>
      <c r="F134" s="27" t="s">
        <v>693</v>
      </c>
      <c r="G134" s="27" t="s">
        <v>694</v>
      </c>
      <c r="H134" s="8" t="s">
        <v>122</v>
      </c>
      <c r="I134" s="8">
        <v>24185664680</v>
      </c>
      <c r="J134" s="8" t="s">
        <v>331</v>
      </c>
      <c r="K134" s="8" t="s">
        <v>332</v>
      </c>
      <c r="L134" s="8" t="s">
        <v>333</v>
      </c>
      <c r="M134" s="8" t="s">
        <v>182</v>
      </c>
    </row>
    <row r="135" spans="1:13" x14ac:dyDescent="0.25">
      <c r="A135" s="28"/>
      <c r="B135" s="28"/>
      <c r="C135" s="28"/>
      <c r="D135" s="28"/>
      <c r="E135" s="28"/>
      <c r="F135" s="27"/>
      <c r="G135" s="27"/>
      <c r="H135" s="8" t="s">
        <v>126</v>
      </c>
      <c r="I135" s="8">
        <v>15581734510</v>
      </c>
      <c r="J135" s="8" t="s">
        <v>334</v>
      </c>
      <c r="K135" s="8" t="s">
        <v>335</v>
      </c>
      <c r="L135" s="8" t="s">
        <v>336</v>
      </c>
      <c r="M135" s="8" t="s">
        <v>695</v>
      </c>
    </row>
    <row r="136" spans="1:13" x14ac:dyDescent="0.25">
      <c r="A136" s="28"/>
      <c r="B136" s="28"/>
      <c r="C136" s="28"/>
      <c r="D136" s="28"/>
      <c r="E136" s="28"/>
      <c r="F136" s="27"/>
      <c r="G136" s="27"/>
      <c r="H136" s="8" t="s">
        <v>126</v>
      </c>
      <c r="I136" s="8">
        <v>35246497266</v>
      </c>
      <c r="J136" s="8" t="s">
        <v>337</v>
      </c>
      <c r="K136" s="8" t="s">
        <v>156</v>
      </c>
      <c r="L136" s="8">
        <v>5059255470</v>
      </c>
      <c r="M136" s="8" t="s">
        <v>135</v>
      </c>
    </row>
    <row r="137" spans="1:13" x14ac:dyDescent="0.25">
      <c r="A137" s="28"/>
      <c r="B137" s="28"/>
      <c r="C137" s="28"/>
      <c r="D137" s="28"/>
      <c r="E137" s="28"/>
      <c r="F137" s="27"/>
      <c r="G137" s="27"/>
      <c r="H137" s="8" t="s">
        <v>126</v>
      </c>
      <c r="I137" s="8">
        <v>27839546936</v>
      </c>
      <c r="J137" s="8" t="s">
        <v>338</v>
      </c>
      <c r="K137" s="8" t="s">
        <v>339</v>
      </c>
      <c r="L137" s="8" t="s">
        <v>340</v>
      </c>
      <c r="M137" s="8" t="s">
        <v>135</v>
      </c>
    </row>
    <row r="138" spans="1:13" x14ac:dyDescent="0.25">
      <c r="A138" s="28"/>
      <c r="B138" s="28"/>
      <c r="C138" s="28"/>
      <c r="D138" s="28"/>
      <c r="E138" s="28"/>
      <c r="F138" s="27"/>
      <c r="G138" s="27"/>
      <c r="H138" s="8" t="s">
        <v>126</v>
      </c>
      <c r="I138" s="9">
        <v>72955039718</v>
      </c>
      <c r="J138" s="8" t="s">
        <v>136</v>
      </c>
      <c r="K138" s="8" t="s">
        <v>137</v>
      </c>
      <c r="L138" s="8">
        <v>5058223374</v>
      </c>
      <c r="M138" s="8" t="s">
        <v>644</v>
      </c>
    </row>
    <row r="139" spans="1:13" x14ac:dyDescent="0.25">
      <c r="A139" s="28"/>
      <c r="B139" s="28"/>
      <c r="C139" s="28"/>
      <c r="D139" s="28"/>
      <c r="E139" s="28"/>
      <c r="F139" s="27"/>
      <c r="G139" s="27"/>
      <c r="H139" s="8" t="s">
        <v>138</v>
      </c>
      <c r="I139" s="9">
        <v>23114700390</v>
      </c>
      <c r="J139" s="9" t="s">
        <v>341</v>
      </c>
      <c r="K139" s="9" t="s">
        <v>342</v>
      </c>
      <c r="L139" s="9" t="s">
        <v>343</v>
      </c>
      <c r="M139" s="8" t="s">
        <v>696</v>
      </c>
    </row>
    <row r="140" spans="1:13" x14ac:dyDescent="0.25">
      <c r="A140" s="28"/>
      <c r="B140" s="28"/>
      <c r="C140" s="28"/>
      <c r="D140" s="28"/>
      <c r="E140" s="28"/>
      <c r="F140" s="27"/>
      <c r="G140" s="27"/>
      <c r="H140" s="8" t="s">
        <v>142</v>
      </c>
      <c r="I140" s="9">
        <v>30296465252</v>
      </c>
      <c r="J140" s="9" t="s">
        <v>344</v>
      </c>
      <c r="K140" s="9" t="s">
        <v>345</v>
      </c>
      <c r="L140" s="9" t="s">
        <v>346</v>
      </c>
      <c r="M140" s="8" t="s">
        <v>695</v>
      </c>
    </row>
    <row r="141" spans="1:13" x14ac:dyDescent="0.25">
      <c r="A141" s="28"/>
      <c r="B141" s="28"/>
      <c r="C141" s="28"/>
      <c r="D141" s="28"/>
      <c r="E141" s="28"/>
      <c r="F141" s="27"/>
      <c r="G141" s="27"/>
      <c r="H141" s="8" t="s">
        <v>142</v>
      </c>
      <c r="I141" s="9">
        <v>65665281874</v>
      </c>
      <c r="J141" s="9" t="s">
        <v>347</v>
      </c>
      <c r="K141" s="9" t="s">
        <v>348</v>
      </c>
      <c r="L141" s="9" t="s">
        <v>349</v>
      </c>
      <c r="M141" s="8" t="s">
        <v>135</v>
      </c>
    </row>
    <row r="142" spans="1:13" x14ac:dyDescent="0.25">
      <c r="A142" s="28"/>
      <c r="B142" s="28"/>
      <c r="C142" s="28"/>
      <c r="D142" s="28"/>
      <c r="E142" s="28"/>
      <c r="F142" s="27"/>
      <c r="G142" s="27"/>
      <c r="H142" s="8" t="s">
        <v>142</v>
      </c>
      <c r="I142" s="9">
        <v>48388859148</v>
      </c>
      <c r="J142" s="9" t="s">
        <v>350</v>
      </c>
      <c r="K142" s="9" t="s">
        <v>351</v>
      </c>
      <c r="L142" s="9" t="s">
        <v>352</v>
      </c>
      <c r="M142" s="8" t="s">
        <v>135</v>
      </c>
    </row>
    <row r="143" spans="1:13" x14ac:dyDescent="0.25">
      <c r="A143" s="28"/>
      <c r="B143" s="28"/>
      <c r="C143" s="28"/>
      <c r="D143" s="28"/>
      <c r="E143" s="28"/>
      <c r="F143" s="27"/>
      <c r="G143" s="27"/>
      <c r="H143" s="8" t="s">
        <v>142</v>
      </c>
      <c r="I143" s="9">
        <v>17834876992</v>
      </c>
      <c r="J143" s="9" t="s">
        <v>353</v>
      </c>
      <c r="K143" s="9" t="s">
        <v>354</v>
      </c>
      <c r="L143" s="9" t="s">
        <v>355</v>
      </c>
      <c r="M143" s="8" t="s">
        <v>135</v>
      </c>
    </row>
    <row r="144" spans="1:13" x14ac:dyDescent="0.25">
      <c r="A144" s="28"/>
      <c r="B144" s="28"/>
      <c r="C144" s="28"/>
      <c r="D144" s="28"/>
      <c r="E144" s="28"/>
      <c r="F144" s="27"/>
      <c r="G144" s="27"/>
      <c r="H144" s="8" t="s">
        <v>142</v>
      </c>
      <c r="I144" s="9">
        <v>48313861284</v>
      </c>
      <c r="J144" s="9" t="s">
        <v>151</v>
      </c>
      <c r="K144" s="9" t="s">
        <v>152</v>
      </c>
      <c r="L144" s="9">
        <v>5319956609</v>
      </c>
      <c r="M144" s="8" t="s">
        <v>647</v>
      </c>
    </row>
    <row r="145" spans="1:13" x14ac:dyDescent="0.25">
      <c r="A145" s="28">
        <v>14</v>
      </c>
      <c r="B145" s="28" t="s">
        <v>21</v>
      </c>
      <c r="C145" s="28" t="s">
        <v>22</v>
      </c>
      <c r="D145" s="28">
        <v>971540</v>
      </c>
      <c r="E145" s="28">
        <v>971540</v>
      </c>
      <c r="F145" s="27" t="s">
        <v>89</v>
      </c>
      <c r="G145" s="27" t="s">
        <v>89</v>
      </c>
      <c r="H145" s="8" t="s">
        <v>122</v>
      </c>
      <c r="I145" s="8">
        <v>66400040336</v>
      </c>
      <c r="J145" s="8" t="s">
        <v>356</v>
      </c>
      <c r="K145" s="8" t="s">
        <v>357</v>
      </c>
      <c r="L145" s="8">
        <v>5052119793</v>
      </c>
      <c r="M145" s="8" t="s">
        <v>182</v>
      </c>
    </row>
    <row r="146" spans="1:13" x14ac:dyDescent="0.25">
      <c r="A146" s="28"/>
      <c r="B146" s="28"/>
      <c r="C146" s="28"/>
      <c r="D146" s="28"/>
      <c r="E146" s="28"/>
      <c r="F146" s="27"/>
      <c r="G146" s="27"/>
      <c r="H146" s="8" t="s">
        <v>126</v>
      </c>
      <c r="I146" s="8">
        <v>58477523034</v>
      </c>
      <c r="J146" s="8" t="s">
        <v>358</v>
      </c>
      <c r="K146" s="8" t="s">
        <v>348</v>
      </c>
      <c r="L146" s="8">
        <v>5373349500</v>
      </c>
      <c r="M146" s="8" t="s">
        <v>697</v>
      </c>
    </row>
    <row r="147" spans="1:13" x14ac:dyDescent="0.25">
      <c r="A147" s="28"/>
      <c r="B147" s="28"/>
      <c r="C147" s="28"/>
      <c r="D147" s="28"/>
      <c r="E147" s="28"/>
      <c r="F147" s="27"/>
      <c r="G147" s="27"/>
      <c r="H147" s="8" t="s">
        <v>126</v>
      </c>
      <c r="I147" s="8">
        <v>32909161438</v>
      </c>
      <c r="J147" s="8" t="s">
        <v>252</v>
      </c>
      <c r="K147" s="8" t="s">
        <v>359</v>
      </c>
      <c r="L147" s="8">
        <v>5057242561</v>
      </c>
      <c r="M147" s="8" t="s">
        <v>135</v>
      </c>
    </row>
    <row r="148" spans="1:13" x14ac:dyDescent="0.25">
      <c r="A148" s="28"/>
      <c r="B148" s="28"/>
      <c r="C148" s="28"/>
      <c r="D148" s="28"/>
      <c r="E148" s="28"/>
      <c r="F148" s="27"/>
      <c r="G148" s="27"/>
      <c r="H148" s="8" t="s">
        <v>126</v>
      </c>
      <c r="I148" s="9">
        <v>49393188230</v>
      </c>
      <c r="J148" s="9" t="s">
        <v>360</v>
      </c>
      <c r="K148" s="9" t="s">
        <v>361</v>
      </c>
      <c r="L148" s="9">
        <v>5058655887</v>
      </c>
      <c r="M148" s="8" t="s">
        <v>135</v>
      </c>
    </row>
    <row r="149" spans="1:13" x14ac:dyDescent="0.25">
      <c r="A149" s="28"/>
      <c r="B149" s="28"/>
      <c r="C149" s="28"/>
      <c r="D149" s="28"/>
      <c r="E149" s="28"/>
      <c r="F149" s="27"/>
      <c r="G149" s="27"/>
      <c r="H149" s="8" t="s">
        <v>126</v>
      </c>
      <c r="I149" s="9">
        <v>72955039718</v>
      </c>
      <c r="J149" s="8" t="s">
        <v>136</v>
      </c>
      <c r="K149" s="8" t="s">
        <v>137</v>
      </c>
      <c r="L149" s="8">
        <v>5058223374</v>
      </c>
      <c r="M149" s="8" t="s">
        <v>644</v>
      </c>
    </row>
    <row r="150" spans="1:13" x14ac:dyDescent="0.25">
      <c r="A150" s="28"/>
      <c r="B150" s="28"/>
      <c r="C150" s="28"/>
      <c r="D150" s="28"/>
      <c r="E150" s="28"/>
      <c r="F150" s="27"/>
      <c r="G150" s="27"/>
      <c r="H150" s="8" t="s">
        <v>138</v>
      </c>
      <c r="I150" s="9">
        <v>43013036932</v>
      </c>
      <c r="J150" s="9" t="s">
        <v>362</v>
      </c>
      <c r="K150" s="9" t="s">
        <v>363</v>
      </c>
      <c r="L150" s="9">
        <v>5059255934</v>
      </c>
      <c r="M150" s="8" t="s">
        <v>698</v>
      </c>
    </row>
    <row r="151" spans="1:13" x14ac:dyDescent="0.25">
      <c r="A151" s="28"/>
      <c r="B151" s="28"/>
      <c r="C151" s="28"/>
      <c r="D151" s="28"/>
      <c r="E151" s="28"/>
      <c r="F151" s="27"/>
      <c r="G151" s="27"/>
      <c r="H151" s="8" t="s">
        <v>142</v>
      </c>
      <c r="I151" s="9">
        <v>26477431420</v>
      </c>
      <c r="J151" s="9" t="s">
        <v>337</v>
      </c>
      <c r="K151" s="9" t="s">
        <v>364</v>
      </c>
      <c r="L151" s="9">
        <v>5058745312</v>
      </c>
      <c r="M151" s="8" t="s">
        <v>135</v>
      </c>
    </row>
    <row r="152" spans="1:13" x14ac:dyDescent="0.25">
      <c r="A152" s="28"/>
      <c r="B152" s="28"/>
      <c r="C152" s="28"/>
      <c r="D152" s="28"/>
      <c r="E152" s="28"/>
      <c r="F152" s="27"/>
      <c r="G152" s="27"/>
      <c r="H152" s="8" t="s">
        <v>142</v>
      </c>
      <c r="I152" s="9">
        <v>60838443196</v>
      </c>
      <c r="J152" s="9" t="s">
        <v>147</v>
      </c>
      <c r="K152" s="9" t="s">
        <v>365</v>
      </c>
      <c r="L152" s="9">
        <v>5305606388</v>
      </c>
      <c r="M152" s="8" t="s">
        <v>135</v>
      </c>
    </row>
    <row r="153" spans="1:13" x14ac:dyDescent="0.25">
      <c r="A153" s="28"/>
      <c r="B153" s="28"/>
      <c r="C153" s="28"/>
      <c r="D153" s="28"/>
      <c r="E153" s="28"/>
      <c r="F153" s="27"/>
      <c r="G153" s="27"/>
      <c r="H153" s="8" t="s">
        <v>142</v>
      </c>
      <c r="I153" s="9">
        <v>35285295728</v>
      </c>
      <c r="J153" s="9" t="s">
        <v>291</v>
      </c>
      <c r="K153" s="9" t="s">
        <v>366</v>
      </c>
      <c r="L153" s="9">
        <v>5062410123</v>
      </c>
      <c r="M153" s="8" t="s">
        <v>135</v>
      </c>
    </row>
    <row r="154" spans="1:13" x14ac:dyDescent="0.25">
      <c r="A154" s="28"/>
      <c r="B154" s="28"/>
      <c r="C154" s="28"/>
      <c r="D154" s="28"/>
      <c r="E154" s="28"/>
      <c r="F154" s="27"/>
      <c r="G154" s="27"/>
      <c r="H154" s="8" t="s">
        <v>142</v>
      </c>
      <c r="I154" s="9">
        <v>17462889982</v>
      </c>
      <c r="J154" s="9" t="s">
        <v>367</v>
      </c>
      <c r="K154" s="9" t="s">
        <v>368</v>
      </c>
      <c r="L154" s="9">
        <v>5073790435</v>
      </c>
      <c r="M154" s="8" t="s">
        <v>135</v>
      </c>
    </row>
    <row r="155" spans="1:13" x14ac:dyDescent="0.25">
      <c r="A155" s="28"/>
      <c r="B155" s="28"/>
      <c r="C155" s="28"/>
      <c r="D155" s="28"/>
      <c r="E155" s="28"/>
      <c r="F155" s="27"/>
      <c r="G155" s="27"/>
      <c r="H155" s="8" t="s">
        <v>142</v>
      </c>
      <c r="I155" s="9">
        <v>48313861284</v>
      </c>
      <c r="J155" s="9" t="s">
        <v>151</v>
      </c>
      <c r="K155" s="9" t="s">
        <v>152</v>
      </c>
      <c r="L155" s="9">
        <v>5319956609</v>
      </c>
      <c r="M155" s="8" t="s">
        <v>647</v>
      </c>
    </row>
    <row r="156" spans="1:13" x14ac:dyDescent="0.25">
      <c r="A156" s="28">
        <v>15</v>
      </c>
      <c r="B156" s="28" t="s">
        <v>21</v>
      </c>
      <c r="C156" s="28" t="s">
        <v>22</v>
      </c>
      <c r="D156" s="28">
        <v>263827</v>
      </c>
      <c r="E156" s="28">
        <v>758478</v>
      </c>
      <c r="F156" s="27" t="s">
        <v>699</v>
      </c>
      <c r="G156" s="27" t="s">
        <v>700</v>
      </c>
      <c r="H156" s="8" t="s">
        <v>122</v>
      </c>
      <c r="I156" s="8">
        <v>15941536150</v>
      </c>
      <c r="J156" s="8" t="s">
        <v>369</v>
      </c>
      <c r="K156" s="8" t="s">
        <v>370</v>
      </c>
      <c r="L156" s="8">
        <v>5535790225</v>
      </c>
      <c r="M156" s="8" t="s">
        <v>701</v>
      </c>
    </row>
    <row r="157" spans="1:13" x14ac:dyDescent="0.25">
      <c r="A157" s="28"/>
      <c r="B157" s="28"/>
      <c r="C157" s="28"/>
      <c r="D157" s="28"/>
      <c r="E157" s="28"/>
      <c r="F157" s="27"/>
      <c r="G157" s="27"/>
      <c r="H157" s="8" t="s">
        <v>126</v>
      </c>
      <c r="I157" s="8">
        <v>17735420560</v>
      </c>
      <c r="J157" s="8" t="s">
        <v>371</v>
      </c>
      <c r="K157" s="8" t="s">
        <v>354</v>
      </c>
      <c r="L157" s="8">
        <v>5058211425</v>
      </c>
      <c r="M157" s="8" t="s">
        <v>172</v>
      </c>
    </row>
    <row r="158" spans="1:13" x14ac:dyDescent="0.25">
      <c r="A158" s="28"/>
      <c r="B158" s="28"/>
      <c r="C158" s="28"/>
      <c r="D158" s="28"/>
      <c r="E158" s="28"/>
      <c r="F158" s="27"/>
      <c r="G158" s="27"/>
      <c r="H158" s="8" t="s">
        <v>126</v>
      </c>
      <c r="I158" s="8">
        <v>16315080026</v>
      </c>
      <c r="J158" s="8" t="s">
        <v>372</v>
      </c>
      <c r="K158" s="8" t="s">
        <v>373</v>
      </c>
      <c r="L158" s="8">
        <v>5056871437</v>
      </c>
      <c r="M158" s="8" t="s">
        <v>702</v>
      </c>
    </row>
    <row r="159" spans="1:13" x14ac:dyDescent="0.25">
      <c r="A159" s="28"/>
      <c r="B159" s="28"/>
      <c r="C159" s="28"/>
      <c r="D159" s="28"/>
      <c r="E159" s="28"/>
      <c r="F159" s="27"/>
      <c r="G159" s="27"/>
      <c r="H159" s="8" t="s">
        <v>126</v>
      </c>
      <c r="I159" s="8">
        <v>45664952944</v>
      </c>
      <c r="J159" s="8" t="s">
        <v>374</v>
      </c>
      <c r="K159" s="8" t="s">
        <v>375</v>
      </c>
      <c r="L159" s="8">
        <v>5058026883</v>
      </c>
      <c r="M159" s="8" t="s">
        <v>703</v>
      </c>
    </row>
    <row r="160" spans="1:13" x14ac:dyDescent="0.25">
      <c r="A160" s="28"/>
      <c r="B160" s="28"/>
      <c r="C160" s="28"/>
      <c r="D160" s="28"/>
      <c r="E160" s="28"/>
      <c r="F160" s="27"/>
      <c r="G160" s="27"/>
      <c r="H160" s="8" t="s">
        <v>126</v>
      </c>
      <c r="I160" s="9">
        <v>72955039718</v>
      </c>
      <c r="J160" s="8" t="s">
        <v>136</v>
      </c>
      <c r="K160" s="8" t="s">
        <v>137</v>
      </c>
      <c r="L160" s="8">
        <v>5058223374</v>
      </c>
      <c r="M160" s="8" t="s">
        <v>644</v>
      </c>
    </row>
    <row r="161" spans="1:13" x14ac:dyDescent="0.25">
      <c r="A161" s="28"/>
      <c r="B161" s="28"/>
      <c r="C161" s="28"/>
      <c r="D161" s="28"/>
      <c r="E161" s="28"/>
      <c r="F161" s="27"/>
      <c r="G161" s="27"/>
      <c r="H161" s="8" t="s">
        <v>138</v>
      </c>
      <c r="I161" s="9">
        <v>67924208110</v>
      </c>
      <c r="J161" s="9" t="s">
        <v>376</v>
      </c>
      <c r="K161" s="9" t="s">
        <v>326</v>
      </c>
      <c r="L161" s="9">
        <v>5065556124</v>
      </c>
      <c r="M161" s="8" t="s">
        <v>704</v>
      </c>
    </row>
    <row r="162" spans="1:13" x14ac:dyDescent="0.25">
      <c r="A162" s="28"/>
      <c r="B162" s="28"/>
      <c r="C162" s="28"/>
      <c r="D162" s="28"/>
      <c r="E162" s="28"/>
      <c r="F162" s="27"/>
      <c r="G162" s="27"/>
      <c r="H162" s="8" t="s">
        <v>142</v>
      </c>
      <c r="I162" s="9">
        <v>31900345274</v>
      </c>
      <c r="J162" s="9" t="s">
        <v>232</v>
      </c>
      <c r="K162" s="9" t="s">
        <v>377</v>
      </c>
      <c r="L162" s="9">
        <v>5054466667</v>
      </c>
      <c r="M162" s="8" t="s">
        <v>172</v>
      </c>
    </row>
    <row r="163" spans="1:13" x14ac:dyDescent="0.25">
      <c r="A163" s="28"/>
      <c r="B163" s="28"/>
      <c r="C163" s="28"/>
      <c r="D163" s="28"/>
      <c r="E163" s="28"/>
      <c r="F163" s="27"/>
      <c r="G163" s="27"/>
      <c r="H163" s="8" t="s">
        <v>142</v>
      </c>
      <c r="I163" s="9">
        <v>15938997438</v>
      </c>
      <c r="J163" s="9" t="s">
        <v>378</v>
      </c>
      <c r="K163" s="9" t="s">
        <v>379</v>
      </c>
      <c r="L163" s="9">
        <v>5352696462</v>
      </c>
      <c r="M163" s="8" t="s">
        <v>705</v>
      </c>
    </row>
    <row r="164" spans="1:13" x14ac:dyDescent="0.25">
      <c r="A164" s="28"/>
      <c r="B164" s="28"/>
      <c r="C164" s="28"/>
      <c r="D164" s="28"/>
      <c r="E164" s="28"/>
      <c r="F164" s="27"/>
      <c r="G164" s="27"/>
      <c r="H164" s="8" t="s">
        <v>142</v>
      </c>
      <c r="I164" s="9">
        <v>25250240662</v>
      </c>
      <c r="J164" s="9" t="s">
        <v>380</v>
      </c>
      <c r="K164" s="9" t="s">
        <v>381</v>
      </c>
      <c r="L164" s="9">
        <v>5052119756</v>
      </c>
      <c r="M164" s="8" t="s">
        <v>706</v>
      </c>
    </row>
    <row r="165" spans="1:13" x14ac:dyDescent="0.25">
      <c r="A165" s="28"/>
      <c r="B165" s="28"/>
      <c r="C165" s="28"/>
      <c r="D165" s="28"/>
      <c r="E165" s="28"/>
      <c r="F165" s="27"/>
      <c r="G165" s="27"/>
      <c r="H165" s="8" t="s">
        <v>142</v>
      </c>
      <c r="I165" s="9">
        <v>61735270472</v>
      </c>
      <c r="J165" s="9" t="s">
        <v>382</v>
      </c>
      <c r="K165" s="9" t="s">
        <v>383</v>
      </c>
      <c r="L165" s="9">
        <v>5057240834</v>
      </c>
      <c r="M165" s="8" t="s">
        <v>707</v>
      </c>
    </row>
    <row r="166" spans="1:13" x14ac:dyDescent="0.25">
      <c r="A166" s="28"/>
      <c r="B166" s="28"/>
      <c r="C166" s="28"/>
      <c r="D166" s="28"/>
      <c r="E166" s="28"/>
      <c r="F166" s="27"/>
      <c r="G166" s="27"/>
      <c r="H166" s="8" t="s">
        <v>142</v>
      </c>
      <c r="I166" s="9">
        <v>48313861284</v>
      </c>
      <c r="J166" s="9" t="s">
        <v>151</v>
      </c>
      <c r="K166" s="9" t="s">
        <v>152</v>
      </c>
      <c r="L166" s="9">
        <v>5319956609</v>
      </c>
      <c r="M166" s="8" t="s">
        <v>647</v>
      </c>
    </row>
    <row r="167" spans="1:13" x14ac:dyDescent="0.25">
      <c r="A167" s="28">
        <v>16</v>
      </c>
      <c r="B167" s="28" t="s">
        <v>21</v>
      </c>
      <c r="C167" s="28" t="s">
        <v>22</v>
      </c>
      <c r="D167" s="28">
        <v>964349</v>
      </c>
      <c r="E167" s="28">
        <v>964349</v>
      </c>
      <c r="F167" s="27" t="s">
        <v>87</v>
      </c>
      <c r="G167" s="27" t="s">
        <v>87</v>
      </c>
      <c r="H167" s="8" t="s">
        <v>122</v>
      </c>
      <c r="I167" s="8">
        <v>50569784576</v>
      </c>
      <c r="J167" s="8" t="s">
        <v>431</v>
      </c>
      <c r="K167" s="8" t="s">
        <v>384</v>
      </c>
      <c r="L167" s="8">
        <v>5392902660</v>
      </c>
      <c r="M167" s="8" t="s">
        <v>125</v>
      </c>
    </row>
    <row r="168" spans="1:13" x14ac:dyDescent="0.25">
      <c r="A168" s="28"/>
      <c r="B168" s="28"/>
      <c r="C168" s="28"/>
      <c r="D168" s="28"/>
      <c r="E168" s="28"/>
      <c r="F168" s="27"/>
      <c r="G168" s="27"/>
      <c r="H168" s="8" t="s">
        <v>126</v>
      </c>
      <c r="I168" s="9">
        <v>16981189856</v>
      </c>
      <c r="J168" s="8" t="s">
        <v>708</v>
      </c>
      <c r="K168" s="8" t="s">
        <v>385</v>
      </c>
      <c r="L168" s="8">
        <v>5054977476</v>
      </c>
      <c r="M168" s="8" t="s">
        <v>135</v>
      </c>
    </row>
    <row r="169" spans="1:13" x14ac:dyDescent="0.25">
      <c r="A169" s="28"/>
      <c r="B169" s="28"/>
      <c r="C169" s="28"/>
      <c r="D169" s="28"/>
      <c r="E169" s="28"/>
      <c r="F169" s="27"/>
      <c r="G169" s="27"/>
      <c r="H169" s="8" t="s">
        <v>126</v>
      </c>
      <c r="I169" s="9">
        <v>57808544472</v>
      </c>
      <c r="J169" s="8" t="s">
        <v>709</v>
      </c>
      <c r="K169" s="8" t="s">
        <v>386</v>
      </c>
      <c r="L169" s="8">
        <v>5053547227</v>
      </c>
      <c r="M169" s="8" t="s">
        <v>135</v>
      </c>
    </row>
    <row r="170" spans="1:13" x14ac:dyDescent="0.25">
      <c r="A170" s="28"/>
      <c r="B170" s="28"/>
      <c r="C170" s="28"/>
      <c r="D170" s="28"/>
      <c r="E170" s="28"/>
      <c r="F170" s="27"/>
      <c r="G170" s="27"/>
      <c r="H170" s="8" t="s">
        <v>126</v>
      </c>
      <c r="I170" s="9">
        <v>42685172634</v>
      </c>
      <c r="J170" s="8" t="s">
        <v>710</v>
      </c>
      <c r="K170" s="8" t="s">
        <v>387</v>
      </c>
      <c r="L170" s="8">
        <v>5072399799</v>
      </c>
      <c r="M170" s="8" t="s">
        <v>135</v>
      </c>
    </row>
    <row r="171" spans="1:13" x14ac:dyDescent="0.25">
      <c r="A171" s="28"/>
      <c r="B171" s="28"/>
      <c r="C171" s="28"/>
      <c r="D171" s="28"/>
      <c r="E171" s="28"/>
      <c r="F171" s="27"/>
      <c r="G171" s="27"/>
      <c r="H171" s="8" t="s">
        <v>126</v>
      </c>
      <c r="I171" s="9">
        <v>72955039718</v>
      </c>
      <c r="J171" s="8" t="s">
        <v>136</v>
      </c>
      <c r="K171" s="8" t="s">
        <v>137</v>
      </c>
      <c r="L171" s="8">
        <v>5058223374</v>
      </c>
      <c r="M171" s="8" t="s">
        <v>644</v>
      </c>
    </row>
    <row r="172" spans="1:13" x14ac:dyDescent="0.25">
      <c r="A172" s="28"/>
      <c r="B172" s="28"/>
      <c r="C172" s="28"/>
      <c r="D172" s="28"/>
      <c r="E172" s="28"/>
      <c r="F172" s="27"/>
      <c r="G172" s="27"/>
      <c r="H172" s="8" t="s">
        <v>138</v>
      </c>
      <c r="I172" s="9">
        <v>56941572830</v>
      </c>
      <c r="J172" s="9" t="s">
        <v>711</v>
      </c>
      <c r="K172" s="9" t="s">
        <v>388</v>
      </c>
      <c r="L172" s="9">
        <v>5325166059</v>
      </c>
      <c r="M172" s="8" t="s">
        <v>172</v>
      </c>
    </row>
    <row r="173" spans="1:13" x14ac:dyDescent="0.25">
      <c r="A173" s="28"/>
      <c r="B173" s="28"/>
      <c r="C173" s="28"/>
      <c r="D173" s="28"/>
      <c r="E173" s="28"/>
      <c r="F173" s="27"/>
      <c r="G173" s="27"/>
      <c r="H173" s="8" t="s">
        <v>142</v>
      </c>
      <c r="I173" s="9">
        <v>12421262516</v>
      </c>
      <c r="J173" s="9" t="s">
        <v>712</v>
      </c>
      <c r="K173" s="9" t="s">
        <v>389</v>
      </c>
      <c r="L173" s="9">
        <v>5057240587</v>
      </c>
      <c r="M173" s="8" t="s">
        <v>135</v>
      </c>
    </row>
    <row r="174" spans="1:13" x14ac:dyDescent="0.25">
      <c r="A174" s="28"/>
      <c r="B174" s="28"/>
      <c r="C174" s="28"/>
      <c r="D174" s="28"/>
      <c r="E174" s="28"/>
      <c r="F174" s="27"/>
      <c r="G174" s="27"/>
      <c r="H174" s="8" t="s">
        <v>142</v>
      </c>
      <c r="I174" s="9">
        <v>48625850334</v>
      </c>
      <c r="J174" s="9" t="s">
        <v>713</v>
      </c>
      <c r="K174" s="9" t="s">
        <v>390</v>
      </c>
      <c r="L174" s="9">
        <v>5059336711</v>
      </c>
      <c r="M174" s="8" t="s">
        <v>135</v>
      </c>
    </row>
    <row r="175" spans="1:13" x14ac:dyDescent="0.25">
      <c r="A175" s="28"/>
      <c r="B175" s="28"/>
      <c r="C175" s="28"/>
      <c r="D175" s="28"/>
      <c r="E175" s="28"/>
      <c r="F175" s="27"/>
      <c r="G175" s="27"/>
      <c r="H175" s="8" t="s">
        <v>142</v>
      </c>
      <c r="I175" s="9">
        <v>28151532478</v>
      </c>
      <c r="J175" s="9" t="s">
        <v>167</v>
      </c>
      <c r="K175" s="9" t="s">
        <v>391</v>
      </c>
      <c r="L175" s="9">
        <v>5333429999</v>
      </c>
      <c r="M175" s="8" t="s">
        <v>135</v>
      </c>
    </row>
    <row r="176" spans="1:13" x14ac:dyDescent="0.25">
      <c r="A176" s="28"/>
      <c r="B176" s="28"/>
      <c r="C176" s="28"/>
      <c r="D176" s="28"/>
      <c r="E176" s="28"/>
      <c r="F176" s="27"/>
      <c r="G176" s="27"/>
      <c r="H176" s="8" t="s">
        <v>142</v>
      </c>
      <c r="I176" s="9">
        <v>54322658746</v>
      </c>
      <c r="J176" s="9" t="s">
        <v>714</v>
      </c>
      <c r="K176" s="9" t="s">
        <v>392</v>
      </c>
      <c r="L176" s="9">
        <v>5383412575</v>
      </c>
      <c r="M176" s="8" t="s">
        <v>135</v>
      </c>
    </row>
    <row r="177" spans="1:13" x14ac:dyDescent="0.25">
      <c r="A177" s="28"/>
      <c r="B177" s="28"/>
      <c r="C177" s="28"/>
      <c r="D177" s="28"/>
      <c r="E177" s="28"/>
      <c r="F177" s="27"/>
      <c r="G177" s="27"/>
      <c r="H177" s="8" t="s">
        <v>142</v>
      </c>
      <c r="I177" s="9">
        <v>48313861284</v>
      </c>
      <c r="J177" s="9" t="s">
        <v>151</v>
      </c>
      <c r="K177" s="9" t="s">
        <v>152</v>
      </c>
      <c r="L177" s="9">
        <v>5319956609</v>
      </c>
      <c r="M177" s="8" t="s">
        <v>647</v>
      </c>
    </row>
    <row r="178" spans="1:13" x14ac:dyDescent="0.25">
      <c r="A178" s="28">
        <v>17</v>
      </c>
      <c r="B178" s="28" t="s">
        <v>21</v>
      </c>
      <c r="C178" s="28" t="s">
        <v>22</v>
      </c>
      <c r="D178" s="28">
        <v>973286</v>
      </c>
      <c r="E178" s="28">
        <v>973286</v>
      </c>
      <c r="F178" s="27" t="s">
        <v>715</v>
      </c>
      <c r="G178" s="27" t="s">
        <v>715</v>
      </c>
      <c r="H178" s="8" t="s">
        <v>122</v>
      </c>
      <c r="I178" s="8">
        <v>63142370578</v>
      </c>
      <c r="J178" s="8" t="s">
        <v>393</v>
      </c>
      <c r="K178" s="8" t="s">
        <v>394</v>
      </c>
      <c r="L178" s="8">
        <v>5334658062</v>
      </c>
      <c r="M178" s="8" t="s">
        <v>182</v>
      </c>
    </row>
    <row r="179" spans="1:13" x14ac:dyDescent="0.25">
      <c r="A179" s="28"/>
      <c r="B179" s="28"/>
      <c r="C179" s="28"/>
      <c r="D179" s="28"/>
      <c r="E179" s="28"/>
      <c r="F179" s="27"/>
      <c r="G179" s="27"/>
      <c r="H179" s="8" t="s">
        <v>126</v>
      </c>
      <c r="I179" s="8">
        <v>11033894290</v>
      </c>
      <c r="J179" s="8" t="s">
        <v>395</v>
      </c>
      <c r="K179" s="8" t="s">
        <v>324</v>
      </c>
      <c r="L179" s="9">
        <v>5058432425</v>
      </c>
      <c r="M179" s="8" t="s">
        <v>135</v>
      </c>
    </row>
    <row r="180" spans="1:13" x14ac:dyDescent="0.25">
      <c r="A180" s="28"/>
      <c r="B180" s="28"/>
      <c r="C180" s="28"/>
      <c r="D180" s="28"/>
      <c r="E180" s="28"/>
      <c r="F180" s="27"/>
      <c r="G180" s="27"/>
      <c r="H180" s="8" t="s">
        <v>126</v>
      </c>
      <c r="I180" s="8">
        <v>53575689200</v>
      </c>
      <c r="J180" s="8" t="s">
        <v>396</v>
      </c>
      <c r="K180" s="8" t="s">
        <v>397</v>
      </c>
      <c r="L180" s="8">
        <v>5056213851</v>
      </c>
      <c r="M180" s="8" t="s">
        <v>135</v>
      </c>
    </row>
    <row r="181" spans="1:13" x14ac:dyDescent="0.25">
      <c r="A181" s="28"/>
      <c r="B181" s="28"/>
      <c r="C181" s="28"/>
      <c r="D181" s="28"/>
      <c r="E181" s="28"/>
      <c r="F181" s="27"/>
      <c r="G181" s="27"/>
      <c r="H181" s="8" t="s">
        <v>126</v>
      </c>
      <c r="I181" s="9">
        <v>33454731572</v>
      </c>
      <c r="J181" s="8" t="s">
        <v>398</v>
      </c>
      <c r="K181" s="8" t="s">
        <v>399</v>
      </c>
      <c r="L181" s="8">
        <v>5052385040</v>
      </c>
      <c r="M181" s="8" t="s">
        <v>135</v>
      </c>
    </row>
    <row r="182" spans="1:13" x14ac:dyDescent="0.25">
      <c r="A182" s="28"/>
      <c r="B182" s="28"/>
      <c r="C182" s="28"/>
      <c r="D182" s="28"/>
      <c r="E182" s="28"/>
      <c r="F182" s="27"/>
      <c r="G182" s="27"/>
      <c r="H182" s="8" t="s">
        <v>126</v>
      </c>
      <c r="I182" s="9">
        <v>72955039718</v>
      </c>
      <c r="J182" s="8" t="s">
        <v>136</v>
      </c>
      <c r="K182" s="8" t="s">
        <v>137</v>
      </c>
      <c r="L182" s="8">
        <v>5058223374</v>
      </c>
      <c r="M182" s="8" t="s">
        <v>644</v>
      </c>
    </row>
    <row r="183" spans="1:13" x14ac:dyDescent="0.25">
      <c r="A183" s="28"/>
      <c r="B183" s="28"/>
      <c r="C183" s="28"/>
      <c r="D183" s="28"/>
      <c r="E183" s="28"/>
      <c r="F183" s="27"/>
      <c r="G183" s="27"/>
      <c r="H183" s="8" t="s">
        <v>138</v>
      </c>
      <c r="I183" s="8">
        <v>14993981666</v>
      </c>
      <c r="J183" s="9" t="s">
        <v>400</v>
      </c>
      <c r="K183" s="9" t="s">
        <v>401</v>
      </c>
      <c r="L183" s="8">
        <v>5058111171</v>
      </c>
      <c r="M183" s="8" t="s">
        <v>448</v>
      </c>
    </row>
    <row r="184" spans="1:13" x14ac:dyDescent="0.25">
      <c r="A184" s="28"/>
      <c r="B184" s="28"/>
      <c r="C184" s="28"/>
      <c r="D184" s="28"/>
      <c r="E184" s="28"/>
      <c r="F184" s="27"/>
      <c r="G184" s="27"/>
      <c r="H184" s="8" t="s">
        <v>142</v>
      </c>
      <c r="I184" s="9">
        <v>30935386108</v>
      </c>
      <c r="J184" s="9" t="s">
        <v>402</v>
      </c>
      <c r="K184" s="9" t="s">
        <v>403</v>
      </c>
      <c r="L184" s="8">
        <v>5056895833</v>
      </c>
      <c r="M184" s="8" t="s">
        <v>135</v>
      </c>
    </row>
    <row r="185" spans="1:13" x14ac:dyDescent="0.25">
      <c r="A185" s="28"/>
      <c r="B185" s="28"/>
      <c r="C185" s="28"/>
      <c r="D185" s="28"/>
      <c r="E185" s="28"/>
      <c r="F185" s="27"/>
      <c r="G185" s="27"/>
      <c r="H185" s="8" t="s">
        <v>142</v>
      </c>
      <c r="I185" s="8">
        <v>22547720470</v>
      </c>
      <c r="J185" s="9" t="s">
        <v>404</v>
      </c>
      <c r="K185" s="9" t="s">
        <v>146</v>
      </c>
      <c r="L185" s="9">
        <v>5058100373</v>
      </c>
      <c r="M185" s="8" t="s">
        <v>135</v>
      </c>
    </row>
    <row r="186" spans="1:13" x14ac:dyDescent="0.25">
      <c r="A186" s="28"/>
      <c r="B186" s="28"/>
      <c r="C186" s="28"/>
      <c r="D186" s="28"/>
      <c r="E186" s="28"/>
      <c r="F186" s="27"/>
      <c r="G186" s="27"/>
      <c r="H186" s="8" t="s">
        <v>142</v>
      </c>
      <c r="I186" s="8">
        <v>15118965646</v>
      </c>
      <c r="J186" s="9" t="s">
        <v>405</v>
      </c>
      <c r="K186" s="9" t="s">
        <v>406</v>
      </c>
      <c r="L186" s="8">
        <v>5552025190</v>
      </c>
      <c r="M186" s="8" t="s">
        <v>135</v>
      </c>
    </row>
    <row r="187" spans="1:13" x14ac:dyDescent="0.25">
      <c r="A187" s="28"/>
      <c r="B187" s="28"/>
      <c r="C187" s="28"/>
      <c r="D187" s="28"/>
      <c r="E187" s="28"/>
      <c r="F187" s="27"/>
      <c r="G187" s="27"/>
      <c r="H187" s="8" t="s">
        <v>142</v>
      </c>
      <c r="I187" s="9">
        <v>12179666154</v>
      </c>
      <c r="J187" s="9" t="s">
        <v>407</v>
      </c>
      <c r="K187" s="9" t="s">
        <v>325</v>
      </c>
      <c r="L187" s="8">
        <v>5337497485</v>
      </c>
      <c r="M187" s="8" t="s">
        <v>135</v>
      </c>
    </row>
    <row r="188" spans="1:13" x14ac:dyDescent="0.25">
      <c r="A188" s="28"/>
      <c r="B188" s="28"/>
      <c r="C188" s="28"/>
      <c r="D188" s="28"/>
      <c r="E188" s="28"/>
      <c r="F188" s="27"/>
      <c r="G188" s="27"/>
      <c r="H188" s="8" t="s">
        <v>142</v>
      </c>
      <c r="I188" s="9">
        <v>48313861284</v>
      </c>
      <c r="J188" s="9" t="s">
        <v>151</v>
      </c>
      <c r="K188" s="9" t="s">
        <v>152</v>
      </c>
      <c r="L188" s="9">
        <v>5319956609</v>
      </c>
      <c r="M188" s="8" t="s">
        <v>647</v>
      </c>
    </row>
    <row r="189" spans="1:13" x14ac:dyDescent="0.25">
      <c r="A189" s="28">
        <v>18</v>
      </c>
      <c r="B189" s="28" t="s">
        <v>21</v>
      </c>
      <c r="C189" s="28" t="s">
        <v>22</v>
      </c>
      <c r="D189" s="28">
        <v>190163</v>
      </c>
      <c r="E189" s="29"/>
      <c r="F189" s="27" t="s">
        <v>716</v>
      </c>
      <c r="G189" s="29"/>
      <c r="H189" s="8" t="s">
        <v>122</v>
      </c>
      <c r="I189" s="8">
        <v>34934310478</v>
      </c>
      <c r="J189" s="8" t="s">
        <v>252</v>
      </c>
      <c r="K189" s="8" t="s">
        <v>408</v>
      </c>
      <c r="L189" s="8" t="s">
        <v>409</v>
      </c>
      <c r="M189" s="8" t="s">
        <v>125</v>
      </c>
    </row>
    <row r="190" spans="1:13" x14ac:dyDescent="0.25">
      <c r="A190" s="28"/>
      <c r="B190" s="28"/>
      <c r="C190" s="28"/>
      <c r="D190" s="28"/>
      <c r="E190" s="29"/>
      <c r="F190" s="27"/>
      <c r="G190" s="29"/>
      <c r="H190" s="8" t="s">
        <v>126</v>
      </c>
      <c r="I190" s="8">
        <v>36103957330</v>
      </c>
      <c r="J190" s="8" t="s">
        <v>410</v>
      </c>
      <c r="K190" s="8" t="s">
        <v>411</v>
      </c>
      <c r="L190" s="8" t="s">
        <v>412</v>
      </c>
      <c r="M190" s="8" t="s">
        <v>129</v>
      </c>
    </row>
    <row r="191" spans="1:13" x14ac:dyDescent="0.25">
      <c r="A191" s="28"/>
      <c r="B191" s="28"/>
      <c r="C191" s="28"/>
      <c r="D191" s="28"/>
      <c r="E191" s="29"/>
      <c r="F191" s="27"/>
      <c r="G191" s="29"/>
      <c r="H191" s="8" t="s">
        <v>126</v>
      </c>
      <c r="I191" s="8">
        <v>16121522246</v>
      </c>
      <c r="J191" s="8" t="s">
        <v>413</v>
      </c>
      <c r="K191" s="8" t="s">
        <v>414</v>
      </c>
      <c r="L191" s="8" t="s">
        <v>415</v>
      </c>
      <c r="M191" s="8" t="s">
        <v>135</v>
      </c>
    </row>
    <row r="192" spans="1:13" x14ac:dyDescent="0.25">
      <c r="A192" s="28"/>
      <c r="B192" s="28"/>
      <c r="C192" s="28"/>
      <c r="D192" s="28"/>
      <c r="E192" s="29"/>
      <c r="F192" s="27"/>
      <c r="G192" s="29"/>
      <c r="H192" s="8" t="s">
        <v>126</v>
      </c>
      <c r="I192" s="8">
        <v>64891308560</v>
      </c>
      <c r="J192" s="8" t="s">
        <v>416</v>
      </c>
      <c r="K192" s="8" t="s">
        <v>417</v>
      </c>
      <c r="L192" s="8" t="s">
        <v>418</v>
      </c>
      <c r="M192" s="8" t="s">
        <v>135</v>
      </c>
    </row>
    <row r="193" spans="1:13" x14ac:dyDescent="0.25">
      <c r="A193" s="28"/>
      <c r="B193" s="28"/>
      <c r="C193" s="28"/>
      <c r="D193" s="28"/>
      <c r="E193" s="29"/>
      <c r="F193" s="27"/>
      <c r="G193" s="29"/>
      <c r="H193" s="8" t="s">
        <v>126</v>
      </c>
      <c r="I193" s="9">
        <v>72955039718</v>
      </c>
      <c r="J193" s="8" t="s">
        <v>136</v>
      </c>
      <c r="K193" s="8" t="s">
        <v>137</v>
      </c>
      <c r="L193" s="8">
        <v>5058223374</v>
      </c>
      <c r="M193" s="8" t="s">
        <v>644</v>
      </c>
    </row>
    <row r="194" spans="1:13" x14ac:dyDescent="0.25">
      <c r="A194" s="28"/>
      <c r="B194" s="28"/>
      <c r="C194" s="28"/>
      <c r="D194" s="28"/>
      <c r="E194" s="29"/>
      <c r="F194" s="27"/>
      <c r="G194" s="29"/>
      <c r="H194" s="8" t="s">
        <v>138</v>
      </c>
      <c r="I194" s="9">
        <v>27961097382</v>
      </c>
      <c r="J194" s="9" t="s">
        <v>419</v>
      </c>
      <c r="K194" s="9" t="s">
        <v>420</v>
      </c>
      <c r="L194" s="9" t="s">
        <v>421</v>
      </c>
      <c r="M194" s="8" t="s">
        <v>129</v>
      </c>
    </row>
    <row r="195" spans="1:13" x14ac:dyDescent="0.25">
      <c r="A195" s="28"/>
      <c r="B195" s="28"/>
      <c r="C195" s="28"/>
      <c r="D195" s="28"/>
      <c r="E195" s="29"/>
      <c r="F195" s="27"/>
      <c r="G195" s="29"/>
      <c r="H195" s="8" t="s">
        <v>142</v>
      </c>
      <c r="I195" s="9">
        <v>35876253212</v>
      </c>
      <c r="J195" s="9" t="s">
        <v>422</v>
      </c>
      <c r="K195" s="9" t="s">
        <v>423</v>
      </c>
      <c r="L195" s="9" t="s">
        <v>424</v>
      </c>
      <c r="M195" s="8" t="s">
        <v>135</v>
      </c>
    </row>
    <row r="196" spans="1:13" x14ac:dyDescent="0.25">
      <c r="A196" s="28"/>
      <c r="B196" s="28"/>
      <c r="C196" s="28"/>
      <c r="D196" s="28"/>
      <c r="E196" s="29"/>
      <c r="F196" s="27"/>
      <c r="G196" s="29"/>
      <c r="H196" s="8" t="s">
        <v>142</v>
      </c>
      <c r="I196" s="9">
        <v>55918296656</v>
      </c>
      <c r="J196" s="9" t="s">
        <v>425</v>
      </c>
      <c r="K196" s="9" t="s">
        <v>426</v>
      </c>
      <c r="L196" s="9" t="s">
        <v>427</v>
      </c>
      <c r="M196" s="8" t="s">
        <v>135</v>
      </c>
    </row>
    <row r="197" spans="1:13" x14ac:dyDescent="0.25">
      <c r="A197" s="28"/>
      <c r="B197" s="28"/>
      <c r="C197" s="28"/>
      <c r="D197" s="28"/>
      <c r="E197" s="29"/>
      <c r="F197" s="27"/>
      <c r="G197" s="29"/>
      <c r="H197" s="8" t="s">
        <v>142</v>
      </c>
      <c r="I197" s="9">
        <v>45544950770</v>
      </c>
      <c r="J197" s="9" t="s">
        <v>428</v>
      </c>
      <c r="K197" s="9" t="s">
        <v>429</v>
      </c>
      <c r="L197" s="9" t="s">
        <v>430</v>
      </c>
      <c r="M197" s="8" t="s">
        <v>135</v>
      </c>
    </row>
    <row r="198" spans="1:13" x14ac:dyDescent="0.25">
      <c r="A198" s="28"/>
      <c r="B198" s="28"/>
      <c r="C198" s="28"/>
      <c r="D198" s="28"/>
      <c r="E198" s="29"/>
      <c r="F198" s="27"/>
      <c r="G198" s="29"/>
      <c r="H198" s="8" t="s">
        <v>142</v>
      </c>
      <c r="I198" s="9">
        <v>18221464952</v>
      </c>
      <c r="J198" s="9" t="s">
        <v>431</v>
      </c>
      <c r="K198" s="9" t="s">
        <v>170</v>
      </c>
      <c r="L198" s="9" t="s">
        <v>432</v>
      </c>
      <c r="M198" s="8" t="s">
        <v>135</v>
      </c>
    </row>
    <row r="199" spans="1:13" x14ac:dyDescent="0.25">
      <c r="A199" s="28"/>
      <c r="B199" s="28"/>
      <c r="C199" s="28"/>
      <c r="D199" s="28"/>
      <c r="E199" s="29"/>
      <c r="F199" s="27"/>
      <c r="G199" s="29"/>
      <c r="H199" s="8" t="s">
        <v>142</v>
      </c>
      <c r="I199" s="9">
        <v>48313861284</v>
      </c>
      <c r="J199" s="9" t="s">
        <v>151</v>
      </c>
      <c r="K199" s="9" t="s">
        <v>152</v>
      </c>
      <c r="L199" s="9">
        <v>5319956609</v>
      </c>
      <c r="M199" s="8" t="s">
        <v>647</v>
      </c>
    </row>
    <row r="200" spans="1:13" x14ac:dyDescent="0.25">
      <c r="A200" s="28">
        <v>19</v>
      </c>
      <c r="B200" s="28" t="s">
        <v>21</v>
      </c>
      <c r="C200" s="28" t="s">
        <v>22</v>
      </c>
      <c r="D200" s="28">
        <v>964348</v>
      </c>
      <c r="E200" s="28">
        <v>964348</v>
      </c>
      <c r="F200" s="27" t="s">
        <v>433</v>
      </c>
      <c r="G200" s="27" t="s">
        <v>433</v>
      </c>
      <c r="H200" s="8" t="s">
        <v>122</v>
      </c>
      <c r="I200" s="8">
        <v>61717413460</v>
      </c>
      <c r="J200" s="8" t="s">
        <v>717</v>
      </c>
      <c r="K200" s="8" t="s">
        <v>434</v>
      </c>
      <c r="L200" s="8">
        <v>5412129777</v>
      </c>
      <c r="M200" s="8" t="s">
        <v>435</v>
      </c>
    </row>
    <row r="201" spans="1:13" x14ac:dyDescent="0.25">
      <c r="A201" s="28"/>
      <c r="B201" s="28"/>
      <c r="C201" s="28"/>
      <c r="D201" s="28"/>
      <c r="E201" s="28"/>
      <c r="F201" s="27"/>
      <c r="G201" s="27"/>
      <c r="H201" s="8" t="s">
        <v>126</v>
      </c>
      <c r="I201" s="8">
        <v>73924068548</v>
      </c>
      <c r="J201" s="8" t="s">
        <v>718</v>
      </c>
      <c r="K201" s="8" t="s">
        <v>436</v>
      </c>
      <c r="L201" s="8">
        <v>5052251489</v>
      </c>
      <c r="M201" s="8" t="s">
        <v>213</v>
      </c>
    </row>
    <row r="202" spans="1:13" x14ac:dyDescent="0.25">
      <c r="A202" s="28"/>
      <c r="B202" s="28"/>
      <c r="C202" s="28"/>
      <c r="D202" s="28"/>
      <c r="E202" s="28"/>
      <c r="F202" s="27"/>
      <c r="G202" s="27"/>
      <c r="H202" s="8" t="s">
        <v>126</v>
      </c>
      <c r="I202" s="8">
        <v>36239263992</v>
      </c>
      <c r="J202" s="8" t="s">
        <v>254</v>
      </c>
      <c r="K202" s="8" t="s">
        <v>348</v>
      </c>
      <c r="L202" s="8">
        <v>5054684266</v>
      </c>
      <c r="M202" s="8" t="s">
        <v>437</v>
      </c>
    </row>
    <row r="203" spans="1:13" x14ac:dyDescent="0.25">
      <c r="A203" s="28"/>
      <c r="B203" s="28"/>
      <c r="C203" s="28"/>
      <c r="D203" s="28"/>
      <c r="E203" s="28"/>
      <c r="F203" s="27"/>
      <c r="G203" s="27"/>
      <c r="H203" s="8" t="s">
        <v>126</v>
      </c>
      <c r="I203" s="8">
        <v>292702282350</v>
      </c>
      <c r="J203" s="8" t="s">
        <v>719</v>
      </c>
      <c r="K203" s="8" t="s">
        <v>438</v>
      </c>
      <c r="L203" s="8">
        <v>5055601303</v>
      </c>
      <c r="M203" s="8" t="s">
        <v>439</v>
      </c>
    </row>
    <row r="204" spans="1:13" x14ac:dyDescent="0.25">
      <c r="A204" s="28"/>
      <c r="B204" s="28"/>
      <c r="C204" s="28"/>
      <c r="D204" s="28"/>
      <c r="E204" s="28"/>
      <c r="F204" s="27"/>
      <c r="G204" s="27"/>
      <c r="H204" s="8" t="s">
        <v>126</v>
      </c>
      <c r="I204" s="9">
        <v>72955039718</v>
      </c>
      <c r="J204" s="8" t="s">
        <v>136</v>
      </c>
      <c r="K204" s="8" t="s">
        <v>137</v>
      </c>
      <c r="L204" s="8">
        <v>5058223374</v>
      </c>
      <c r="M204" s="8" t="s">
        <v>644</v>
      </c>
    </row>
    <row r="205" spans="1:13" x14ac:dyDescent="0.25">
      <c r="A205" s="28"/>
      <c r="B205" s="28"/>
      <c r="C205" s="28"/>
      <c r="D205" s="28"/>
      <c r="E205" s="28"/>
      <c r="F205" s="27"/>
      <c r="G205" s="27"/>
      <c r="H205" s="8" t="s">
        <v>138</v>
      </c>
      <c r="I205" s="8">
        <v>73924068548</v>
      </c>
      <c r="J205" s="8" t="s">
        <v>718</v>
      </c>
      <c r="K205" s="8" t="s">
        <v>436</v>
      </c>
      <c r="L205" s="8">
        <v>5052251489</v>
      </c>
      <c r="M205" s="8" t="s">
        <v>213</v>
      </c>
    </row>
    <row r="206" spans="1:13" x14ac:dyDescent="0.25">
      <c r="A206" s="28"/>
      <c r="B206" s="28"/>
      <c r="C206" s="28"/>
      <c r="D206" s="28"/>
      <c r="E206" s="28"/>
      <c r="F206" s="27"/>
      <c r="G206" s="27"/>
      <c r="H206" s="8" t="s">
        <v>142</v>
      </c>
      <c r="I206" s="9">
        <v>12488008898</v>
      </c>
      <c r="J206" s="9" t="s">
        <v>720</v>
      </c>
      <c r="K206" s="9" t="s">
        <v>440</v>
      </c>
      <c r="L206" s="9">
        <v>5052571692</v>
      </c>
      <c r="M206" s="8" t="s">
        <v>441</v>
      </c>
    </row>
    <row r="207" spans="1:13" x14ac:dyDescent="0.25">
      <c r="A207" s="28"/>
      <c r="B207" s="28"/>
      <c r="C207" s="28"/>
      <c r="D207" s="28"/>
      <c r="E207" s="28"/>
      <c r="F207" s="27"/>
      <c r="G207" s="27"/>
      <c r="H207" s="8" t="s">
        <v>142</v>
      </c>
      <c r="I207" s="9">
        <v>41654081762</v>
      </c>
      <c r="J207" s="9" t="s">
        <v>721</v>
      </c>
      <c r="K207" s="9" t="s">
        <v>325</v>
      </c>
      <c r="L207" s="9">
        <v>5053179547</v>
      </c>
      <c r="M207" s="8" t="s">
        <v>442</v>
      </c>
    </row>
    <row r="208" spans="1:13" x14ac:dyDescent="0.25">
      <c r="A208" s="28"/>
      <c r="B208" s="28"/>
      <c r="C208" s="28"/>
      <c r="D208" s="28"/>
      <c r="E208" s="28"/>
      <c r="F208" s="27"/>
      <c r="G208" s="27"/>
      <c r="H208" s="8" t="s">
        <v>142</v>
      </c>
      <c r="I208" s="9">
        <v>19168109128</v>
      </c>
      <c r="J208" s="9" t="s">
        <v>722</v>
      </c>
      <c r="K208" s="9" t="s">
        <v>443</v>
      </c>
      <c r="L208" s="9">
        <v>5057072799</v>
      </c>
      <c r="M208" s="8" t="s">
        <v>444</v>
      </c>
    </row>
    <row r="209" spans="1:13" x14ac:dyDescent="0.25">
      <c r="A209" s="28"/>
      <c r="B209" s="28"/>
      <c r="C209" s="28"/>
      <c r="D209" s="28"/>
      <c r="E209" s="28"/>
      <c r="F209" s="27"/>
      <c r="G209" s="27"/>
      <c r="H209" s="8" t="s">
        <v>142</v>
      </c>
      <c r="I209" s="9">
        <v>22763712662</v>
      </c>
      <c r="J209" s="9" t="s">
        <v>723</v>
      </c>
      <c r="K209" s="9" t="s">
        <v>445</v>
      </c>
      <c r="L209" s="9">
        <v>5055955365</v>
      </c>
      <c r="M209" s="8" t="s">
        <v>446</v>
      </c>
    </row>
    <row r="210" spans="1:13" x14ac:dyDescent="0.25">
      <c r="A210" s="28"/>
      <c r="B210" s="28"/>
      <c r="C210" s="28"/>
      <c r="D210" s="28"/>
      <c r="E210" s="28"/>
      <c r="F210" s="27"/>
      <c r="G210" s="27"/>
      <c r="H210" s="8" t="s">
        <v>142</v>
      </c>
      <c r="I210" s="9">
        <v>48313861284</v>
      </c>
      <c r="J210" s="9" t="s">
        <v>151</v>
      </c>
      <c r="K210" s="9" t="s">
        <v>152</v>
      </c>
      <c r="L210" s="9">
        <v>5319956609</v>
      </c>
      <c r="M210" s="8" t="s">
        <v>647</v>
      </c>
    </row>
    <row r="211" spans="1:13" x14ac:dyDescent="0.25">
      <c r="A211" s="28">
        <v>20</v>
      </c>
      <c r="B211" s="28" t="s">
        <v>21</v>
      </c>
      <c r="C211" s="28" t="s">
        <v>22</v>
      </c>
      <c r="D211" s="28">
        <v>190114</v>
      </c>
      <c r="E211" s="28">
        <v>190114</v>
      </c>
      <c r="F211" s="27" t="s">
        <v>67</v>
      </c>
      <c r="G211" s="27" t="s">
        <v>67</v>
      </c>
      <c r="H211" s="8" t="s">
        <v>122</v>
      </c>
      <c r="I211" s="8">
        <v>57145564614</v>
      </c>
      <c r="J211" s="8" t="s">
        <v>670</v>
      </c>
      <c r="K211" s="8" t="s">
        <v>296</v>
      </c>
      <c r="L211" s="8">
        <v>5059261259</v>
      </c>
      <c r="M211" s="8" t="s">
        <v>182</v>
      </c>
    </row>
    <row r="212" spans="1:13" x14ac:dyDescent="0.25">
      <c r="A212" s="28"/>
      <c r="B212" s="28"/>
      <c r="C212" s="28"/>
      <c r="D212" s="28"/>
      <c r="E212" s="28"/>
      <c r="F212" s="27"/>
      <c r="G212" s="27"/>
      <c r="H212" s="8" t="s">
        <v>126</v>
      </c>
      <c r="I212" s="8">
        <v>63595349688</v>
      </c>
      <c r="J212" s="8" t="s">
        <v>163</v>
      </c>
      <c r="K212" s="8" t="s">
        <v>447</v>
      </c>
      <c r="L212" s="8">
        <v>5056270927</v>
      </c>
      <c r="M212" s="8" t="s">
        <v>448</v>
      </c>
    </row>
    <row r="213" spans="1:13" x14ac:dyDescent="0.25">
      <c r="A213" s="28"/>
      <c r="B213" s="28"/>
      <c r="C213" s="28"/>
      <c r="D213" s="28"/>
      <c r="E213" s="28"/>
      <c r="F213" s="27"/>
      <c r="G213" s="27"/>
      <c r="H213" s="8" t="s">
        <v>126</v>
      </c>
      <c r="I213" s="8">
        <v>13212005060</v>
      </c>
      <c r="J213" s="8" t="s">
        <v>226</v>
      </c>
      <c r="K213" s="8" t="s">
        <v>449</v>
      </c>
      <c r="L213" s="8">
        <v>5057240569</v>
      </c>
      <c r="M213" s="8" t="s">
        <v>135</v>
      </c>
    </row>
    <row r="214" spans="1:13" x14ac:dyDescent="0.25">
      <c r="A214" s="28"/>
      <c r="B214" s="28"/>
      <c r="C214" s="28"/>
      <c r="D214" s="28"/>
      <c r="E214" s="28"/>
      <c r="F214" s="27"/>
      <c r="G214" s="27"/>
      <c r="H214" s="8" t="s">
        <v>126</v>
      </c>
      <c r="I214" s="8">
        <v>30188465230</v>
      </c>
      <c r="J214" s="8" t="s">
        <v>724</v>
      </c>
      <c r="K214" s="8" t="s">
        <v>450</v>
      </c>
      <c r="L214" s="8">
        <v>5322962837</v>
      </c>
      <c r="M214" s="8" t="s">
        <v>135</v>
      </c>
    </row>
    <row r="215" spans="1:13" x14ac:dyDescent="0.25">
      <c r="A215" s="28"/>
      <c r="B215" s="28"/>
      <c r="C215" s="28"/>
      <c r="D215" s="28"/>
      <c r="E215" s="28"/>
      <c r="F215" s="27"/>
      <c r="G215" s="27"/>
      <c r="H215" s="8" t="s">
        <v>126</v>
      </c>
      <c r="I215" s="9">
        <v>72955039718</v>
      </c>
      <c r="J215" s="8" t="s">
        <v>136</v>
      </c>
      <c r="K215" s="8" t="s">
        <v>137</v>
      </c>
      <c r="L215" s="8">
        <v>5058223374</v>
      </c>
      <c r="M215" s="8" t="s">
        <v>644</v>
      </c>
    </row>
    <row r="216" spans="1:13" x14ac:dyDescent="0.25">
      <c r="A216" s="28"/>
      <c r="B216" s="28"/>
      <c r="C216" s="28"/>
      <c r="D216" s="28"/>
      <c r="E216" s="28"/>
      <c r="F216" s="27"/>
      <c r="G216" s="27"/>
      <c r="H216" s="8" t="s">
        <v>138</v>
      </c>
      <c r="I216" s="9">
        <v>44210001686</v>
      </c>
      <c r="J216" s="9" t="s">
        <v>725</v>
      </c>
      <c r="K216" s="9" t="s">
        <v>451</v>
      </c>
      <c r="L216" s="9">
        <v>5053869325</v>
      </c>
      <c r="M216" s="8" t="s">
        <v>448</v>
      </c>
    </row>
    <row r="217" spans="1:13" x14ac:dyDescent="0.25">
      <c r="A217" s="28"/>
      <c r="B217" s="28"/>
      <c r="C217" s="28"/>
      <c r="D217" s="28"/>
      <c r="E217" s="28"/>
      <c r="F217" s="27"/>
      <c r="G217" s="27"/>
      <c r="H217" s="8" t="s">
        <v>142</v>
      </c>
      <c r="I217" s="9">
        <v>17339482704</v>
      </c>
      <c r="J217" s="9" t="s">
        <v>726</v>
      </c>
      <c r="K217" s="9" t="s">
        <v>452</v>
      </c>
      <c r="L217" s="9">
        <v>5332360543</v>
      </c>
      <c r="M217" s="8" t="s">
        <v>135</v>
      </c>
    </row>
    <row r="218" spans="1:13" x14ac:dyDescent="0.25">
      <c r="A218" s="28"/>
      <c r="B218" s="28"/>
      <c r="C218" s="28"/>
      <c r="D218" s="28"/>
      <c r="E218" s="28"/>
      <c r="F218" s="27"/>
      <c r="G218" s="27"/>
      <c r="H218" s="8" t="s">
        <v>142</v>
      </c>
      <c r="I218" s="9">
        <v>25595617662</v>
      </c>
      <c r="J218" s="9" t="s">
        <v>727</v>
      </c>
      <c r="K218" s="9" t="s">
        <v>453</v>
      </c>
      <c r="L218" s="9">
        <v>5052385133</v>
      </c>
      <c r="M218" s="8" t="s">
        <v>135</v>
      </c>
    </row>
    <row r="219" spans="1:13" x14ac:dyDescent="0.25">
      <c r="A219" s="28"/>
      <c r="B219" s="28"/>
      <c r="C219" s="28"/>
      <c r="D219" s="28"/>
      <c r="E219" s="28"/>
      <c r="F219" s="27"/>
      <c r="G219" s="27"/>
      <c r="H219" s="8" t="s">
        <v>142</v>
      </c>
      <c r="I219" s="9">
        <v>29114498862</v>
      </c>
      <c r="J219" s="9" t="s">
        <v>728</v>
      </c>
      <c r="K219" s="9" t="s">
        <v>454</v>
      </c>
      <c r="L219" s="9">
        <v>5055360033</v>
      </c>
      <c r="M219" s="8" t="s">
        <v>135</v>
      </c>
    </row>
    <row r="220" spans="1:13" x14ac:dyDescent="0.25">
      <c r="A220" s="28"/>
      <c r="B220" s="28"/>
      <c r="C220" s="28"/>
      <c r="D220" s="28"/>
      <c r="E220" s="28"/>
      <c r="F220" s="27"/>
      <c r="G220" s="27"/>
      <c r="H220" s="8" t="s">
        <v>142</v>
      </c>
      <c r="I220" s="9">
        <v>42566022546</v>
      </c>
      <c r="J220" s="9" t="s">
        <v>729</v>
      </c>
      <c r="K220" s="9" t="s">
        <v>455</v>
      </c>
      <c r="L220" s="9">
        <v>5382940656</v>
      </c>
      <c r="M220" s="8" t="s">
        <v>135</v>
      </c>
    </row>
    <row r="221" spans="1:13" x14ac:dyDescent="0.25">
      <c r="A221" s="28"/>
      <c r="B221" s="28"/>
      <c r="C221" s="28"/>
      <c r="D221" s="28"/>
      <c r="E221" s="28"/>
      <c r="F221" s="27"/>
      <c r="G221" s="27"/>
      <c r="H221" s="8" t="s">
        <v>142</v>
      </c>
      <c r="I221" s="9">
        <v>48313861284</v>
      </c>
      <c r="J221" s="9" t="s">
        <v>151</v>
      </c>
      <c r="K221" s="9" t="s">
        <v>152</v>
      </c>
      <c r="L221" s="9">
        <v>5319956609</v>
      </c>
      <c r="M221" s="8" t="s">
        <v>647</v>
      </c>
    </row>
    <row r="222" spans="1:13" x14ac:dyDescent="0.25">
      <c r="A222" s="28">
        <v>21</v>
      </c>
      <c r="B222" s="28" t="s">
        <v>21</v>
      </c>
      <c r="C222" s="28" t="s">
        <v>22</v>
      </c>
      <c r="D222" s="28">
        <v>965156</v>
      </c>
      <c r="E222" s="28">
        <v>965156</v>
      </c>
      <c r="F222" s="27" t="s">
        <v>456</v>
      </c>
      <c r="G222" s="27" t="s">
        <v>456</v>
      </c>
      <c r="H222" s="8" t="s">
        <v>122</v>
      </c>
      <c r="I222" s="8">
        <v>23585683178</v>
      </c>
      <c r="J222" s="8" t="s">
        <v>457</v>
      </c>
      <c r="K222" s="8" t="s">
        <v>458</v>
      </c>
      <c r="L222" s="8">
        <v>5058211909</v>
      </c>
      <c r="M222" s="8" t="s">
        <v>125</v>
      </c>
    </row>
    <row r="223" spans="1:13" x14ac:dyDescent="0.25">
      <c r="A223" s="28"/>
      <c r="B223" s="28"/>
      <c r="C223" s="28"/>
      <c r="D223" s="28"/>
      <c r="E223" s="28"/>
      <c r="F223" s="27"/>
      <c r="G223" s="27"/>
      <c r="H223" s="8" t="s">
        <v>126</v>
      </c>
      <c r="I223" s="9">
        <v>37343226088</v>
      </c>
      <c r="J223" s="9" t="s">
        <v>459</v>
      </c>
      <c r="K223" s="9" t="s">
        <v>460</v>
      </c>
      <c r="L223" s="8">
        <v>5056418868</v>
      </c>
      <c r="M223" s="8" t="s">
        <v>129</v>
      </c>
    </row>
    <row r="224" spans="1:13" x14ac:dyDescent="0.25">
      <c r="A224" s="28"/>
      <c r="B224" s="28"/>
      <c r="C224" s="28"/>
      <c r="D224" s="28"/>
      <c r="E224" s="28"/>
      <c r="F224" s="27"/>
      <c r="G224" s="27"/>
      <c r="H224" s="8" t="s">
        <v>126</v>
      </c>
      <c r="I224" s="9">
        <v>15224963260</v>
      </c>
      <c r="J224" s="9" t="s">
        <v>461</v>
      </c>
      <c r="K224" s="9" t="s">
        <v>462</v>
      </c>
      <c r="L224" s="9">
        <v>5056270939</v>
      </c>
      <c r="M224" s="8" t="s">
        <v>697</v>
      </c>
    </row>
    <row r="225" spans="1:13" x14ac:dyDescent="0.25">
      <c r="A225" s="28"/>
      <c r="B225" s="28"/>
      <c r="C225" s="28"/>
      <c r="D225" s="28"/>
      <c r="E225" s="28"/>
      <c r="F225" s="27"/>
      <c r="G225" s="27"/>
      <c r="H225" s="8" t="s">
        <v>126</v>
      </c>
      <c r="I225" s="9">
        <v>19430827262</v>
      </c>
      <c r="J225" s="9" t="s">
        <v>376</v>
      </c>
      <c r="K225" s="9" t="s">
        <v>463</v>
      </c>
      <c r="L225" s="9">
        <v>5055735112</v>
      </c>
      <c r="M225" s="8" t="s">
        <v>135</v>
      </c>
    </row>
    <row r="226" spans="1:13" x14ac:dyDescent="0.25">
      <c r="A226" s="28"/>
      <c r="B226" s="28"/>
      <c r="C226" s="28"/>
      <c r="D226" s="28"/>
      <c r="E226" s="28"/>
      <c r="F226" s="27"/>
      <c r="G226" s="27"/>
      <c r="H226" s="8" t="s">
        <v>126</v>
      </c>
      <c r="I226" s="9">
        <v>72955039718</v>
      </c>
      <c r="J226" s="8" t="s">
        <v>136</v>
      </c>
      <c r="K226" s="8" t="s">
        <v>137</v>
      </c>
      <c r="L226" s="8">
        <v>5058223374</v>
      </c>
      <c r="M226" s="8" t="s">
        <v>644</v>
      </c>
    </row>
    <row r="227" spans="1:13" x14ac:dyDescent="0.25">
      <c r="A227" s="28"/>
      <c r="B227" s="28"/>
      <c r="C227" s="28"/>
      <c r="D227" s="28"/>
      <c r="E227" s="28"/>
      <c r="F227" s="27"/>
      <c r="G227" s="27"/>
      <c r="H227" s="8" t="s">
        <v>138</v>
      </c>
      <c r="I227" s="9">
        <v>49306827706</v>
      </c>
      <c r="J227" s="9" t="s">
        <v>464</v>
      </c>
      <c r="K227" s="9" t="s">
        <v>158</v>
      </c>
      <c r="L227" s="9">
        <v>5386537644</v>
      </c>
      <c r="M227" s="8" t="s">
        <v>614</v>
      </c>
    </row>
    <row r="228" spans="1:13" x14ac:dyDescent="0.25">
      <c r="A228" s="28"/>
      <c r="B228" s="28"/>
      <c r="C228" s="28"/>
      <c r="D228" s="28"/>
      <c r="E228" s="28"/>
      <c r="F228" s="27"/>
      <c r="G228" s="27"/>
      <c r="H228" s="8" t="s">
        <v>142</v>
      </c>
      <c r="I228" s="9">
        <v>23387312672</v>
      </c>
      <c r="J228" s="9" t="s">
        <v>465</v>
      </c>
      <c r="K228" s="9" t="s">
        <v>466</v>
      </c>
      <c r="L228" s="9">
        <v>5438926061</v>
      </c>
      <c r="M228" s="8" t="s">
        <v>129</v>
      </c>
    </row>
    <row r="229" spans="1:13" x14ac:dyDescent="0.25">
      <c r="A229" s="28"/>
      <c r="B229" s="28"/>
      <c r="C229" s="28"/>
      <c r="D229" s="28"/>
      <c r="E229" s="28"/>
      <c r="F229" s="27"/>
      <c r="G229" s="27"/>
      <c r="H229" s="8" t="s">
        <v>142</v>
      </c>
      <c r="I229" s="9">
        <v>47995871000</v>
      </c>
      <c r="J229" s="9" t="s">
        <v>467</v>
      </c>
      <c r="K229" s="9" t="s">
        <v>468</v>
      </c>
      <c r="L229" s="9">
        <v>5059448534</v>
      </c>
      <c r="M229" s="8" t="s">
        <v>135</v>
      </c>
    </row>
    <row r="230" spans="1:13" x14ac:dyDescent="0.25">
      <c r="A230" s="28"/>
      <c r="B230" s="28"/>
      <c r="C230" s="28"/>
      <c r="D230" s="28"/>
      <c r="E230" s="28"/>
      <c r="F230" s="27"/>
      <c r="G230" s="27"/>
      <c r="H230" s="8" t="s">
        <v>142</v>
      </c>
      <c r="I230" s="9">
        <v>31556419374</v>
      </c>
      <c r="J230" s="9" t="s">
        <v>469</v>
      </c>
      <c r="K230" s="9" t="s">
        <v>470</v>
      </c>
      <c r="L230" s="9">
        <v>5057538057</v>
      </c>
      <c r="M230" s="8" t="s">
        <v>135</v>
      </c>
    </row>
    <row r="231" spans="1:13" x14ac:dyDescent="0.25">
      <c r="A231" s="28"/>
      <c r="B231" s="28"/>
      <c r="C231" s="28"/>
      <c r="D231" s="28"/>
      <c r="E231" s="28"/>
      <c r="F231" s="27"/>
      <c r="G231" s="27"/>
      <c r="H231" s="8" t="s">
        <v>142</v>
      </c>
      <c r="I231" s="9">
        <v>26801578142</v>
      </c>
      <c r="J231" s="9" t="s">
        <v>471</v>
      </c>
      <c r="K231" s="9" t="s">
        <v>472</v>
      </c>
      <c r="L231" s="9">
        <v>5333554096</v>
      </c>
      <c r="M231" s="8" t="s">
        <v>135</v>
      </c>
    </row>
    <row r="232" spans="1:13" x14ac:dyDescent="0.25">
      <c r="A232" s="28"/>
      <c r="B232" s="28"/>
      <c r="C232" s="28"/>
      <c r="D232" s="28"/>
      <c r="E232" s="28"/>
      <c r="F232" s="27"/>
      <c r="G232" s="27"/>
      <c r="H232" s="8" t="s">
        <v>142</v>
      </c>
      <c r="I232" s="9">
        <v>48313861284</v>
      </c>
      <c r="J232" s="9" t="s">
        <v>151</v>
      </c>
      <c r="K232" s="9" t="s">
        <v>152</v>
      </c>
      <c r="L232" s="9">
        <v>5319956609</v>
      </c>
      <c r="M232" s="8" t="s">
        <v>647</v>
      </c>
    </row>
    <row r="233" spans="1:13" x14ac:dyDescent="0.25">
      <c r="A233" s="28">
        <v>22</v>
      </c>
      <c r="B233" s="28" t="s">
        <v>21</v>
      </c>
      <c r="C233" s="28" t="s">
        <v>22</v>
      </c>
      <c r="D233" s="28">
        <v>190055</v>
      </c>
      <c r="E233" s="28">
        <v>751656</v>
      </c>
      <c r="F233" s="27" t="s">
        <v>730</v>
      </c>
      <c r="G233" s="27" t="s">
        <v>731</v>
      </c>
      <c r="H233" s="8" t="s">
        <v>122</v>
      </c>
      <c r="I233" s="8">
        <v>29414204590</v>
      </c>
      <c r="J233" s="8" t="s">
        <v>382</v>
      </c>
      <c r="K233" s="8" t="s">
        <v>473</v>
      </c>
      <c r="L233" s="8">
        <v>5056532646</v>
      </c>
      <c r="M233" s="8" t="s">
        <v>182</v>
      </c>
    </row>
    <row r="234" spans="1:13" x14ac:dyDescent="0.25">
      <c r="A234" s="28"/>
      <c r="B234" s="28"/>
      <c r="C234" s="28"/>
      <c r="D234" s="28"/>
      <c r="E234" s="28"/>
      <c r="F234" s="27"/>
      <c r="G234" s="27"/>
      <c r="H234" s="8" t="s">
        <v>126</v>
      </c>
      <c r="I234" s="9">
        <v>17926275672</v>
      </c>
      <c r="J234" s="8" t="s">
        <v>474</v>
      </c>
      <c r="K234" s="8" t="s">
        <v>475</v>
      </c>
      <c r="L234" s="8">
        <v>5468046329</v>
      </c>
      <c r="M234" s="8" t="s">
        <v>135</v>
      </c>
    </row>
    <row r="235" spans="1:13" x14ac:dyDescent="0.25">
      <c r="A235" s="28"/>
      <c r="B235" s="28"/>
      <c r="C235" s="28"/>
      <c r="D235" s="28"/>
      <c r="E235" s="28"/>
      <c r="F235" s="27"/>
      <c r="G235" s="27"/>
      <c r="H235" s="8" t="s">
        <v>126</v>
      </c>
      <c r="I235" s="9">
        <v>30932440858</v>
      </c>
      <c r="J235" s="8" t="s">
        <v>476</v>
      </c>
      <c r="K235" s="8" t="s">
        <v>477</v>
      </c>
      <c r="L235" s="8">
        <v>5074335771</v>
      </c>
      <c r="M235" s="8" t="s">
        <v>135</v>
      </c>
    </row>
    <row r="236" spans="1:13" x14ac:dyDescent="0.25">
      <c r="A236" s="28"/>
      <c r="B236" s="28"/>
      <c r="C236" s="28"/>
      <c r="D236" s="28"/>
      <c r="E236" s="28"/>
      <c r="F236" s="27"/>
      <c r="G236" s="27"/>
      <c r="H236" s="8" t="s">
        <v>126</v>
      </c>
      <c r="I236" s="9">
        <v>62107401494</v>
      </c>
      <c r="J236" s="8" t="s">
        <v>478</v>
      </c>
      <c r="K236" s="8" t="s">
        <v>479</v>
      </c>
      <c r="L236" s="8">
        <v>5444521350</v>
      </c>
      <c r="M236" s="8" t="s">
        <v>135</v>
      </c>
    </row>
    <row r="237" spans="1:13" x14ac:dyDescent="0.25">
      <c r="A237" s="28"/>
      <c r="B237" s="28"/>
      <c r="C237" s="28"/>
      <c r="D237" s="28"/>
      <c r="E237" s="28"/>
      <c r="F237" s="27"/>
      <c r="G237" s="27"/>
      <c r="H237" s="8" t="s">
        <v>126</v>
      </c>
      <c r="I237" s="9">
        <v>72955039718</v>
      </c>
      <c r="J237" s="8" t="s">
        <v>136</v>
      </c>
      <c r="K237" s="8" t="s">
        <v>137</v>
      </c>
      <c r="L237" s="8">
        <v>5058223374</v>
      </c>
      <c r="M237" s="8" t="s">
        <v>644</v>
      </c>
    </row>
    <row r="238" spans="1:13" x14ac:dyDescent="0.25">
      <c r="A238" s="28"/>
      <c r="B238" s="28"/>
      <c r="C238" s="28"/>
      <c r="D238" s="28"/>
      <c r="E238" s="28"/>
      <c r="F238" s="27"/>
      <c r="G238" s="27"/>
      <c r="H238" s="8" t="s">
        <v>138</v>
      </c>
      <c r="I238" s="9">
        <v>52198518560</v>
      </c>
      <c r="J238" s="9" t="s">
        <v>457</v>
      </c>
      <c r="K238" s="9" t="s">
        <v>210</v>
      </c>
      <c r="L238" s="9">
        <v>5052119846</v>
      </c>
      <c r="M238" s="8" t="s">
        <v>172</v>
      </c>
    </row>
    <row r="239" spans="1:13" x14ac:dyDescent="0.25">
      <c r="A239" s="28"/>
      <c r="B239" s="28"/>
      <c r="C239" s="28"/>
      <c r="D239" s="28"/>
      <c r="E239" s="28"/>
      <c r="F239" s="27"/>
      <c r="G239" s="27"/>
      <c r="H239" s="8" t="s">
        <v>142</v>
      </c>
      <c r="I239" s="9">
        <v>12802136238</v>
      </c>
      <c r="J239" s="9" t="s">
        <v>480</v>
      </c>
      <c r="K239" s="9" t="s">
        <v>481</v>
      </c>
      <c r="L239" s="9">
        <v>5452959990</v>
      </c>
      <c r="M239" s="8" t="s">
        <v>135</v>
      </c>
    </row>
    <row r="240" spans="1:13" x14ac:dyDescent="0.25">
      <c r="A240" s="28"/>
      <c r="B240" s="28"/>
      <c r="C240" s="28"/>
      <c r="D240" s="28"/>
      <c r="E240" s="28"/>
      <c r="F240" s="27"/>
      <c r="G240" s="27"/>
      <c r="H240" s="8" t="s">
        <v>142</v>
      </c>
      <c r="I240" s="9">
        <v>48109867698</v>
      </c>
      <c r="J240" s="9" t="s">
        <v>226</v>
      </c>
      <c r="K240" s="9" t="s">
        <v>323</v>
      </c>
      <c r="L240" s="9">
        <v>5054315699</v>
      </c>
      <c r="M240" s="8" t="s">
        <v>135</v>
      </c>
    </row>
    <row r="241" spans="1:13" x14ac:dyDescent="0.25">
      <c r="A241" s="28"/>
      <c r="B241" s="28"/>
      <c r="C241" s="28"/>
      <c r="D241" s="28"/>
      <c r="E241" s="28"/>
      <c r="F241" s="27"/>
      <c r="G241" s="27"/>
      <c r="H241" s="8" t="s">
        <v>142</v>
      </c>
      <c r="I241" s="9">
        <v>12281334262</v>
      </c>
      <c r="J241" s="9" t="s">
        <v>482</v>
      </c>
      <c r="K241" s="9" t="s">
        <v>483</v>
      </c>
      <c r="L241" s="9">
        <v>5542582762</v>
      </c>
      <c r="M241" s="8" t="s">
        <v>135</v>
      </c>
    </row>
    <row r="242" spans="1:13" x14ac:dyDescent="0.25">
      <c r="A242" s="28"/>
      <c r="B242" s="28"/>
      <c r="C242" s="28"/>
      <c r="D242" s="28"/>
      <c r="E242" s="28"/>
      <c r="F242" s="27"/>
      <c r="G242" s="27"/>
      <c r="H242" s="8" t="s">
        <v>142</v>
      </c>
      <c r="I242" s="9">
        <v>42128066014</v>
      </c>
      <c r="J242" s="9" t="s">
        <v>484</v>
      </c>
      <c r="K242" s="9" t="s">
        <v>485</v>
      </c>
      <c r="L242" s="9">
        <v>5064660145</v>
      </c>
      <c r="M242" s="8" t="s">
        <v>135</v>
      </c>
    </row>
    <row r="243" spans="1:13" x14ac:dyDescent="0.25">
      <c r="A243" s="28"/>
      <c r="B243" s="28"/>
      <c r="C243" s="28"/>
      <c r="D243" s="28"/>
      <c r="E243" s="28"/>
      <c r="F243" s="27"/>
      <c r="G243" s="27"/>
      <c r="H243" s="8" t="s">
        <v>142</v>
      </c>
      <c r="I243" s="9">
        <v>48313861284</v>
      </c>
      <c r="J243" s="9" t="s">
        <v>151</v>
      </c>
      <c r="K243" s="9" t="s">
        <v>152</v>
      </c>
      <c r="L243" s="9">
        <v>5319956609</v>
      </c>
      <c r="M243" s="8" t="s">
        <v>647</v>
      </c>
    </row>
    <row r="244" spans="1:13" x14ac:dyDescent="0.25">
      <c r="A244" s="28">
        <v>23</v>
      </c>
      <c r="B244" s="28" t="s">
        <v>21</v>
      </c>
      <c r="C244" s="28" t="s">
        <v>22</v>
      </c>
      <c r="D244" s="28">
        <v>324605</v>
      </c>
      <c r="E244" s="28">
        <v>751974</v>
      </c>
      <c r="F244" s="27" t="s">
        <v>732</v>
      </c>
      <c r="G244" s="27" t="s">
        <v>37</v>
      </c>
      <c r="H244" s="8" t="s">
        <v>122</v>
      </c>
      <c r="I244" s="8">
        <v>11259094832</v>
      </c>
      <c r="J244" s="8" t="s">
        <v>486</v>
      </c>
      <c r="K244" s="8" t="s">
        <v>487</v>
      </c>
      <c r="L244" s="8">
        <v>5056871428</v>
      </c>
      <c r="M244" s="8" t="s">
        <v>125</v>
      </c>
    </row>
    <row r="245" spans="1:13" x14ac:dyDescent="0.25">
      <c r="A245" s="28"/>
      <c r="B245" s="28"/>
      <c r="C245" s="28"/>
      <c r="D245" s="28"/>
      <c r="E245" s="28"/>
      <c r="F245" s="27"/>
      <c r="G245" s="27"/>
      <c r="H245" s="8" t="s">
        <v>126</v>
      </c>
      <c r="I245" s="9">
        <v>41474089030</v>
      </c>
      <c r="J245" s="8" t="s">
        <v>488</v>
      </c>
      <c r="K245" s="8" t="s">
        <v>489</v>
      </c>
      <c r="L245" s="8">
        <v>5052920880</v>
      </c>
      <c r="M245" s="8" t="s">
        <v>213</v>
      </c>
    </row>
    <row r="246" spans="1:13" x14ac:dyDescent="0.25">
      <c r="A246" s="28"/>
      <c r="B246" s="28"/>
      <c r="C246" s="28"/>
      <c r="D246" s="28"/>
      <c r="E246" s="28"/>
      <c r="F246" s="27"/>
      <c r="G246" s="27"/>
      <c r="H246" s="8" t="s">
        <v>126</v>
      </c>
      <c r="I246" s="8">
        <v>60262152060</v>
      </c>
      <c r="J246" s="8" t="s">
        <v>490</v>
      </c>
      <c r="K246" s="8" t="s">
        <v>491</v>
      </c>
      <c r="L246" s="8">
        <v>5055063367</v>
      </c>
      <c r="M246" s="8" t="s">
        <v>135</v>
      </c>
    </row>
    <row r="247" spans="1:13" x14ac:dyDescent="0.25">
      <c r="A247" s="28"/>
      <c r="B247" s="28"/>
      <c r="C247" s="28"/>
      <c r="D247" s="28"/>
      <c r="E247" s="28"/>
      <c r="F247" s="27"/>
      <c r="G247" s="27"/>
      <c r="H247" s="8" t="s">
        <v>126</v>
      </c>
      <c r="I247" s="8">
        <v>43258007414</v>
      </c>
      <c r="J247" s="8" t="s">
        <v>492</v>
      </c>
      <c r="K247" s="8" t="s">
        <v>174</v>
      </c>
      <c r="L247" s="8">
        <v>5496820020</v>
      </c>
      <c r="M247" s="8" t="s">
        <v>135</v>
      </c>
    </row>
    <row r="248" spans="1:13" x14ac:dyDescent="0.25">
      <c r="A248" s="28"/>
      <c r="B248" s="28"/>
      <c r="C248" s="28"/>
      <c r="D248" s="28"/>
      <c r="E248" s="28"/>
      <c r="F248" s="27"/>
      <c r="G248" s="27"/>
      <c r="H248" s="8" t="s">
        <v>126</v>
      </c>
      <c r="I248" s="9">
        <v>72955039718</v>
      </c>
      <c r="J248" s="8" t="s">
        <v>136</v>
      </c>
      <c r="K248" s="8" t="s">
        <v>137</v>
      </c>
      <c r="L248" s="8">
        <v>5058223374</v>
      </c>
      <c r="M248" s="8" t="s">
        <v>644</v>
      </c>
    </row>
    <row r="249" spans="1:13" x14ac:dyDescent="0.25">
      <c r="A249" s="28"/>
      <c r="B249" s="28"/>
      <c r="C249" s="28"/>
      <c r="D249" s="28"/>
      <c r="E249" s="28"/>
      <c r="F249" s="27"/>
      <c r="G249" s="27"/>
      <c r="H249" s="8" t="s">
        <v>138</v>
      </c>
      <c r="I249" s="9">
        <v>22504116292</v>
      </c>
      <c r="J249" s="9" t="s">
        <v>467</v>
      </c>
      <c r="K249" s="9" t="s">
        <v>393</v>
      </c>
      <c r="L249" s="9">
        <v>5054765940</v>
      </c>
      <c r="M249" s="8" t="s">
        <v>587</v>
      </c>
    </row>
    <row r="250" spans="1:13" x14ac:dyDescent="0.25">
      <c r="A250" s="28"/>
      <c r="B250" s="28"/>
      <c r="C250" s="28"/>
      <c r="D250" s="28"/>
      <c r="E250" s="28"/>
      <c r="F250" s="27"/>
      <c r="G250" s="27"/>
      <c r="H250" s="8" t="s">
        <v>142</v>
      </c>
      <c r="I250" s="9">
        <v>51484754514</v>
      </c>
      <c r="J250" s="9" t="s">
        <v>493</v>
      </c>
      <c r="K250" s="9" t="s">
        <v>494</v>
      </c>
      <c r="L250" s="9">
        <v>5057242530</v>
      </c>
      <c r="M250" s="8" t="s">
        <v>213</v>
      </c>
    </row>
    <row r="251" spans="1:13" x14ac:dyDescent="0.25">
      <c r="A251" s="28"/>
      <c r="B251" s="28"/>
      <c r="C251" s="28"/>
      <c r="D251" s="28"/>
      <c r="E251" s="28"/>
      <c r="F251" s="27"/>
      <c r="G251" s="27"/>
      <c r="H251" s="8" t="s">
        <v>142</v>
      </c>
      <c r="I251" s="9">
        <v>11351353158</v>
      </c>
      <c r="J251" s="9" t="s">
        <v>495</v>
      </c>
      <c r="K251" s="9" t="s">
        <v>496</v>
      </c>
      <c r="L251" s="9">
        <v>5057595305</v>
      </c>
      <c r="M251" s="8" t="s">
        <v>135</v>
      </c>
    </row>
    <row r="252" spans="1:13" x14ac:dyDescent="0.25">
      <c r="A252" s="28"/>
      <c r="B252" s="28"/>
      <c r="C252" s="28"/>
      <c r="D252" s="28"/>
      <c r="E252" s="28"/>
      <c r="F252" s="27"/>
      <c r="G252" s="27"/>
      <c r="H252" s="8" t="s">
        <v>142</v>
      </c>
      <c r="I252" s="9">
        <v>10654943844</v>
      </c>
      <c r="J252" s="9" t="s">
        <v>497</v>
      </c>
      <c r="K252" s="9" t="s">
        <v>498</v>
      </c>
      <c r="L252" s="9">
        <v>5305607061</v>
      </c>
      <c r="M252" s="8" t="s">
        <v>135</v>
      </c>
    </row>
    <row r="253" spans="1:13" x14ac:dyDescent="0.25">
      <c r="A253" s="28"/>
      <c r="B253" s="28"/>
      <c r="C253" s="28"/>
      <c r="D253" s="28"/>
      <c r="E253" s="28"/>
      <c r="F253" s="27"/>
      <c r="G253" s="27"/>
      <c r="H253" s="8" t="s">
        <v>142</v>
      </c>
      <c r="I253" s="9">
        <v>13404024008</v>
      </c>
      <c r="J253" s="9" t="s">
        <v>499</v>
      </c>
      <c r="K253" s="9" t="s">
        <v>500</v>
      </c>
      <c r="L253" s="9">
        <v>5056174771</v>
      </c>
      <c r="M253" s="8" t="s">
        <v>135</v>
      </c>
    </row>
    <row r="254" spans="1:13" x14ac:dyDescent="0.25">
      <c r="A254" s="28"/>
      <c r="B254" s="28"/>
      <c r="C254" s="28"/>
      <c r="D254" s="28"/>
      <c r="E254" s="28"/>
      <c r="F254" s="27"/>
      <c r="G254" s="27"/>
      <c r="H254" s="8" t="s">
        <v>142</v>
      </c>
      <c r="I254" s="9">
        <v>48313861284</v>
      </c>
      <c r="J254" s="9" t="s">
        <v>151</v>
      </c>
      <c r="K254" s="9" t="s">
        <v>152</v>
      </c>
      <c r="L254" s="9">
        <v>5319956609</v>
      </c>
      <c r="M254" s="8" t="s">
        <v>647</v>
      </c>
    </row>
    <row r="255" spans="1:13" x14ac:dyDescent="0.25">
      <c r="A255" s="28">
        <v>24</v>
      </c>
      <c r="B255" s="28" t="s">
        <v>21</v>
      </c>
      <c r="C255" s="28" t="s">
        <v>22</v>
      </c>
      <c r="D255" s="28">
        <v>751937</v>
      </c>
      <c r="E255" s="28">
        <v>751937</v>
      </c>
      <c r="F255" s="27" t="s">
        <v>43</v>
      </c>
      <c r="G255" s="27" t="s">
        <v>43</v>
      </c>
      <c r="H255" s="8" t="s">
        <v>122</v>
      </c>
      <c r="I255" s="8">
        <v>11259094832</v>
      </c>
      <c r="J255" s="8" t="s">
        <v>486</v>
      </c>
      <c r="K255" s="8" t="s">
        <v>487</v>
      </c>
      <c r="L255" s="8">
        <v>5056871428</v>
      </c>
      <c r="M255" s="8" t="s">
        <v>182</v>
      </c>
    </row>
    <row r="256" spans="1:13" x14ac:dyDescent="0.25">
      <c r="A256" s="28"/>
      <c r="B256" s="28"/>
      <c r="C256" s="28"/>
      <c r="D256" s="28"/>
      <c r="E256" s="28"/>
      <c r="F256" s="27"/>
      <c r="G256" s="27"/>
      <c r="H256" s="8" t="s">
        <v>126</v>
      </c>
      <c r="I256" s="8">
        <v>18200864100</v>
      </c>
      <c r="J256" s="8" t="s">
        <v>733</v>
      </c>
      <c r="K256" s="8" t="s">
        <v>187</v>
      </c>
      <c r="L256" s="8">
        <v>5052535539</v>
      </c>
      <c r="M256" s="8" t="s">
        <v>135</v>
      </c>
    </row>
    <row r="257" spans="1:13" x14ac:dyDescent="0.25">
      <c r="A257" s="28"/>
      <c r="B257" s="28"/>
      <c r="C257" s="28"/>
      <c r="D257" s="28"/>
      <c r="E257" s="28"/>
      <c r="F257" s="27"/>
      <c r="G257" s="27"/>
      <c r="H257" s="8" t="s">
        <v>126</v>
      </c>
      <c r="I257" s="8">
        <v>13703920476</v>
      </c>
      <c r="J257" s="8" t="s">
        <v>734</v>
      </c>
      <c r="K257" s="8" t="s">
        <v>501</v>
      </c>
      <c r="L257" s="8">
        <v>5057764132</v>
      </c>
      <c r="M257" s="8" t="s">
        <v>135</v>
      </c>
    </row>
    <row r="258" spans="1:13" x14ac:dyDescent="0.25">
      <c r="A258" s="28"/>
      <c r="B258" s="28"/>
      <c r="C258" s="28"/>
      <c r="D258" s="28"/>
      <c r="E258" s="28"/>
      <c r="F258" s="27"/>
      <c r="G258" s="27"/>
      <c r="H258" s="8" t="s">
        <v>126</v>
      </c>
      <c r="I258" s="8">
        <v>33481944174</v>
      </c>
      <c r="J258" s="8" t="s">
        <v>404</v>
      </c>
      <c r="K258" s="8" t="s">
        <v>202</v>
      </c>
      <c r="L258" s="8">
        <v>5072316431</v>
      </c>
      <c r="M258" s="8" t="s">
        <v>135</v>
      </c>
    </row>
    <row r="259" spans="1:13" x14ac:dyDescent="0.25">
      <c r="A259" s="28"/>
      <c r="B259" s="28"/>
      <c r="C259" s="28"/>
      <c r="D259" s="28"/>
      <c r="E259" s="28"/>
      <c r="F259" s="27"/>
      <c r="G259" s="27"/>
      <c r="H259" s="8" t="s">
        <v>126</v>
      </c>
      <c r="I259" s="9">
        <v>72955039718</v>
      </c>
      <c r="J259" s="8" t="s">
        <v>136</v>
      </c>
      <c r="K259" s="8" t="s">
        <v>137</v>
      </c>
      <c r="L259" s="8">
        <v>5058223374</v>
      </c>
      <c r="M259" s="8" t="s">
        <v>644</v>
      </c>
    </row>
    <row r="260" spans="1:13" x14ac:dyDescent="0.25">
      <c r="A260" s="28"/>
      <c r="B260" s="28"/>
      <c r="C260" s="28"/>
      <c r="D260" s="28"/>
      <c r="E260" s="28"/>
      <c r="F260" s="27"/>
      <c r="G260" s="27"/>
      <c r="H260" s="8" t="s">
        <v>138</v>
      </c>
      <c r="I260" s="9">
        <v>52117737812</v>
      </c>
      <c r="J260" s="9" t="s">
        <v>232</v>
      </c>
      <c r="K260" s="9" t="s">
        <v>502</v>
      </c>
      <c r="L260" s="9">
        <v>5052295734</v>
      </c>
      <c r="M260" s="8" t="s">
        <v>503</v>
      </c>
    </row>
    <row r="261" spans="1:13" x14ac:dyDescent="0.25">
      <c r="A261" s="28"/>
      <c r="B261" s="28"/>
      <c r="C261" s="28"/>
      <c r="D261" s="28"/>
      <c r="E261" s="28"/>
      <c r="F261" s="27"/>
      <c r="G261" s="27"/>
      <c r="H261" s="8" t="s">
        <v>142</v>
      </c>
      <c r="I261" s="9">
        <v>65497287570</v>
      </c>
      <c r="J261" s="9" t="s">
        <v>735</v>
      </c>
      <c r="K261" s="9" t="s">
        <v>489</v>
      </c>
      <c r="L261" s="9">
        <v>5054313617</v>
      </c>
      <c r="M261" s="8" t="s">
        <v>135</v>
      </c>
    </row>
    <row r="262" spans="1:13" x14ac:dyDescent="0.25">
      <c r="A262" s="28"/>
      <c r="B262" s="28"/>
      <c r="C262" s="28"/>
      <c r="D262" s="28"/>
      <c r="E262" s="28"/>
      <c r="F262" s="27"/>
      <c r="G262" s="27"/>
      <c r="H262" s="8" t="s">
        <v>142</v>
      </c>
      <c r="I262" s="9">
        <v>71218096802</v>
      </c>
      <c r="J262" s="9" t="s">
        <v>382</v>
      </c>
      <c r="K262" s="9" t="s">
        <v>504</v>
      </c>
      <c r="L262" s="9">
        <v>5342822832</v>
      </c>
      <c r="M262" s="8" t="s">
        <v>135</v>
      </c>
    </row>
    <row r="263" spans="1:13" x14ac:dyDescent="0.25">
      <c r="A263" s="28"/>
      <c r="B263" s="28"/>
      <c r="C263" s="28"/>
      <c r="D263" s="28"/>
      <c r="E263" s="28"/>
      <c r="F263" s="27"/>
      <c r="G263" s="27"/>
      <c r="H263" s="8" t="s">
        <v>142</v>
      </c>
      <c r="I263" s="9">
        <v>43171331788</v>
      </c>
      <c r="J263" s="9" t="s">
        <v>736</v>
      </c>
      <c r="K263" s="9" t="s">
        <v>505</v>
      </c>
      <c r="L263" s="9">
        <v>5427701763</v>
      </c>
      <c r="M263" s="8" t="s">
        <v>135</v>
      </c>
    </row>
    <row r="264" spans="1:13" x14ac:dyDescent="0.25">
      <c r="A264" s="28"/>
      <c r="B264" s="28"/>
      <c r="C264" s="28"/>
      <c r="D264" s="28"/>
      <c r="E264" s="28"/>
      <c r="F264" s="27"/>
      <c r="G264" s="27"/>
      <c r="H264" s="8" t="s">
        <v>142</v>
      </c>
      <c r="I264" s="9">
        <v>51628750228</v>
      </c>
      <c r="J264" s="9" t="s">
        <v>737</v>
      </c>
      <c r="K264" s="9" t="s">
        <v>506</v>
      </c>
      <c r="L264" s="8">
        <v>5059131269</v>
      </c>
      <c r="M264" s="8" t="s">
        <v>135</v>
      </c>
    </row>
    <row r="265" spans="1:13" x14ac:dyDescent="0.25">
      <c r="A265" s="28"/>
      <c r="B265" s="28"/>
      <c r="C265" s="28"/>
      <c r="D265" s="28"/>
      <c r="E265" s="28"/>
      <c r="F265" s="27"/>
      <c r="G265" s="27"/>
      <c r="H265" s="8" t="s">
        <v>142</v>
      </c>
      <c r="I265" s="9">
        <v>48313861284</v>
      </c>
      <c r="J265" s="9" t="s">
        <v>151</v>
      </c>
      <c r="K265" s="9" t="s">
        <v>152</v>
      </c>
      <c r="L265" s="9">
        <v>5319956609</v>
      </c>
      <c r="M265" s="8" t="s">
        <v>647</v>
      </c>
    </row>
    <row r="266" spans="1:13" x14ac:dyDescent="0.25">
      <c r="A266" s="28">
        <v>25</v>
      </c>
      <c r="B266" s="28" t="s">
        <v>21</v>
      </c>
      <c r="C266" s="28" t="s">
        <v>507</v>
      </c>
      <c r="D266" s="28">
        <v>965931</v>
      </c>
      <c r="E266" s="28">
        <v>386408</v>
      </c>
      <c r="F266" s="27" t="s">
        <v>738</v>
      </c>
      <c r="G266" s="27" t="s">
        <v>739</v>
      </c>
      <c r="H266" s="8" t="s">
        <v>122</v>
      </c>
      <c r="I266" s="8">
        <v>14570986572</v>
      </c>
      <c r="J266" s="8" t="s">
        <v>508</v>
      </c>
      <c r="K266" s="8" t="s">
        <v>509</v>
      </c>
      <c r="L266" s="8" t="s">
        <v>510</v>
      </c>
      <c r="M266" s="8" t="s">
        <v>182</v>
      </c>
    </row>
    <row r="267" spans="1:13" x14ac:dyDescent="0.25">
      <c r="A267" s="28"/>
      <c r="B267" s="28"/>
      <c r="C267" s="28"/>
      <c r="D267" s="28"/>
      <c r="E267" s="28"/>
      <c r="F267" s="27"/>
      <c r="G267" s="27"/>
      <c r="H267" s="8" t="s">
        <v>126</v>
      </c>
      <c r="I267" s="9">
        <v>18191864288</v>
      </c>
      <c r="J267" s="8" t="s">
        <v>511</v>
      </c>
      <c r="K267" s="8" t="s">
        <v>512</v>
      </c>
      <c r="L267" s="8" t="s">
        <v>513</v>
      </c>
      <c r="M267" s="8" t="s">
        <v>135</v>
      </c>
    </row>
    <row r="268" spans="1:13" x14ac:dyDescent="0.25">
      <c r="A268" s="28"/>
      <c r="B268" s="28"/>
      <c r="C268" s="28"/>
      <c r="D268" s="28"/>
      <c r="E268" s="28"/>
      <c r="F268" s="27"/>
      <c r="G268" s="27"/>
      <c r="H268" s="8" t="s">
        <v>126</v>
      </c>
      <c r="I268" s="9">
        <v>71260095730</v>
      </c>
      <c r="J268" s="8" t="s">
        <v>514</v>
      </c>
      <c r="K268" s="8" t="s">
        <v>515</v>
      </c>
      <c r="L268" s="8" t="s">
        <v>516</v>
      </c>
      <c r="M268" s="8" t="s">
        <v>135</v>
      </c>
    </row>
    <row r="269" spans="1:13" x14ac:dyDescent="0.25">
      <c r="A269" s="28"/>
      <c r="B269" s="28"/>
      <c r="C269" s="28"/>
      <c r="D269" s="28"/>
      <c r="E269" s="28"/>
      <c r="F269" s="27"/>
      <c r="G269" s="27"/>
      <c r="H269" s="8" t="s">
        <v>126</v>
      </c>
      <c r="I269" s="9">
        <v>33041370382</v>
      </c>
      <c r="J269" s="8" t="s">
        <v>517</v>
      </c>
      <c r="K269" s="8" t="s">
        <v>518</v>
      </c>
      <c r="L269" s="8" t="s">
        <v>519</v>
      </c>
      <c r="M269" s="8" t="s">
        <v>135</v>
      </c>
    </row>
    <row r="270" spans="1:13" x14ac:dyDescent="0.25">
      <c r="A270" s="28"/>
      <c r="B270" s="28"/>
      <c r="C270" s="28"/>
      <c r="D270" s="28"/>
      <c r="E270" s="28"/>
      <c r="F270" s="27"/>
      <c r="G270" s="27"/>
      <c r="H270" s="8" t="s">
        <v>126</v>
      </c>
      <c r="I270" s="9">
        <v>72955039718</v>
      </c>
      <c r="J270" s="8" t="s">
        <v>136</v>
      </c>
      <c r="K270" s="8" t="s">
        <v>137</v>
      </c>
      <c r="L270" s="8">
        <v>5058223374</v>
      </c>
      <c r="M270" s="8" t="s">
        <v>644</v>
      </c>
    </row>
    <row r="271" spans="1:13" x14ac:dyDescent="0.25">
      <c r="A271" s="28"/>
      <c r="B271" s="28"/>
      <c r="C271" s="28"/>
      <c r="D271" s="28"/>
      <c r="E271" s="28"/>
      <c r="F271" s="27"/>
      <c r="G271" s="27"/>
      <c r="H271" s="8" t="s">
        <v>138</v>
      </c>
      <c r="I271" s="9">
        <v>13483129922</v>
      </c>
      <c r="J271" s="9" t="s">
        <v>520</v>
      </c>
      <c r="K271" s="9" t="s">
        <v>393</v>
      </c>
      <c r="L271" s="9" t="s">
        <v>521</v>
      </c>
      <c r="M271" s="8" t="s">
        <v>172</v>
      </c>
    </row>
    <row r="272" spans="1:13" x14ac:dyDescent="0.25">
      <c r="A272" s="28"/>
      <c r="B272" s="28"/>
      <c r="C272" s="28"/>
      <c r="D272" s="28"/>
      <c r="E272" s="28"/>
      <c r="F272" s="27"/>
      <c r="G272" s="27"/>
      <c r="H272" s="8" t="s">
        <v>142</v>
      </c>
      <c r="I272" s="9">
        <v>48649049004</v>
      </c>
      <c r="J272" s="9" t="s">
        <v>522</v>
      </c>
      <c r="K272" s="9" t="s">
        <v>255</v>
      </c>
      <c r="L272" s="9" t="s">
        <v>523</v>
      </c>
      <c r="M272" s="8" t="s">
        <v>135</v>
      </c>
    </row>
    <row r="273" spans="1:13" x14ac:dyDescent="0.25">
      <c r="A273" s="28"/>
      <c r="B273" s="28"/>
      <c r="C273" s="28"/>
      <c r="D273" s="28"/>
      <c r="E273" s="28"/>
      <c r="F273" s="27"/>
      <c r="G273" s="27"/>
      <c r="H273" s="8" t="s">
        <v>142</v>
      </c>
      <c r="I273" s="9">
        <v>29689161406</v>
      </c>
      <c r="J273" s="9" t="s">
        <v>524</v>
      </c>
      <c r="K273" s="9" t="s">
        <v>525</v>
      </c>
      <c r="L273" s="9" t="s">
        <v>526</v>
      </c>
      <c r="M273" s="8" t="s">
        <v>135</v>
      </c>
    </row>
    <row r="274" spans="1:13" x14ac:dyDescent="0.25">
      <c r="A274" s="28"/>
      <c r="B274" s="28"/>
      <c r="C274" s="28"/>
      <c r="D274" s="28"/>
      <c r="E274" s="28"/>
      <c r="F274" s="27"/>
      <c r="G274" s="27"/>
      <c r="H274" s="8" t="s">
        <v>142</v>
      </c>
      <c r="I274" s="9">
        <v>30170346172</v>
      </c>
      <c r="J274" s="9" t="s">
        <v>527</v>
      </c>
      <c r="K274" s="9" t="s">
        <v>528</v>
      </c>
      <c r="L274" s="9" t="s">
        <v>529</v>
      </c>
      <c r="M274" s="8" t="s">
        <v>135</v>
      </c>
    </row>
    <row r="275" spans="1:13" x14ac:dyDescent="0.25">
      <c r="A275" s="28"/>
      <c r="B275" s="28"/>
      <c r="C275" s="28"/>
      <c r="D275" s="28"/>
      <c r="E275" s="28"/>
      <c r="F275" s="27"/>
      <c r="G275" s="27"/>
      <c r="H275" s="8" t="s">
        <v>142</v>
      </c>
      <c r="I275" s="9">
        <v>44218585614</v>
      </c>
      <c r="J275" s="9" t="s">
        <v>252</v>
      </c>
      <c r="K275" s="9" t="s">
        <v>224</v>
      </c>
      <c r="L275" s="9" t="s">
        <v>530</v>
      </c>
      <c r="M275" s="8" t="s">
        <v>135</v>
      </c>
    </row>
    <row r="276" spans="1:13" x14ac:dyDescent="0.25">
      <c r="A276" s="28"/>
      <c r="B276" s="28"/>
      <c r="C276" s="28"/>
      <c r="D276" s="28"/>
      <c r="E276" s="28"/>
      <c r="F276" s="27"/>
      <c r="G276" s="27"/>
      <c r="H276" s="8" t="s">
        <v>142</v>
      </c>
      <c r="I276" s="9">
        <v>48313861284</v>
      </c>
      <c r="J276" s="9" t="s">
        <v>151</v>
      </c>
      <c r="K276" s="9" t="s">
        <v>152</v>
      </c>
      <c r="L276" s="9">
        <v>5319956609</v>
      </c>
      <c r="M276" s="8" t="s">
        <v>647</v>
      </c>
    </row>
    <row r="277" spans="1:13" x14ac:dyDescent="0.25">
      <c r="A277" s="28">
        <v>26</v>
      </c>
      <c r="B277" s="28" t="s">
        <v>21</v>
      </c>
      <c r="C277" s="28" t="s">
        <v>507</v>
      </c>
      <c r="D277" s="28">
        <v>965929</v>
      </c>
      <c r="E277" s="28">
        <v>324534</v>
      </c>
      <c r="F277" s="27" t="s">
        <v>740</v>
      </c>
      <c r="G277" s="27" t="s">
        <v>61</v>
      </c>
      <c r="H277" s="8" t="s">
        <v>122</v>
      </c>
      <c r="I277" s="8">
        <v>41257468816</v>
      </c>
      <c r="J277" s="8" t="s">
        <v>741</v>
      </c>
      <c r="K277" s="8" t="s">
        <v>257</v>
      </c>
      <c r="L277" s="8">
        <v>5383230168</v>
      </c>
      <c r="M277" s="8" t="s">
        <v>182</v>
      </c>
    </row>
    <row r="278" spans="1:13" x14ac:dyDescent="0.25">
      <c r="A278" s="28"/>
      <c r="B278" s="28"/>
      <c r="C278" s="28"/>
      <c r="D278" s="28"/>
      <c r="E278" s="28"/>
      <c r="F278" s="27"/>
      <c r="G278" s="27"/>
      <c r="H278" s="8" t="s">
        <v>126</v>
      </c>
      <c r="I278" s="8">
        <v>26693181994</v>
      </c>
      <c r="J278" s="8" t="s">
        <v>742</v>
      </c>
      <c r="K278" s="8" t="s">
        <v>531</v>
      </c>
      <c r="L278" s="8">
        <v>5326716856</v>
      </c>
      <c r="M278" s="8" t="s">
        <v>532</v>
      </c>
    </row>
    <row r="279" spans="1:13" x14ac:dyDescent="0.25">
      <c r="A279" s="28"/>
      <c r="B279" s="28"/>
      <c r="C279" s="28"/>
      <c r="D279" s="28"/>
      <c r="E279" s="28"/>
      <c r="F279" s="27"/>
      <c r="G279" s="27"/>
      <c r="H279" s="8" t="s">
        <v>126</v>
      </c>
      <c r="I279" s="8">
        <v>33082688686</v>
      </c>
      <c r="J279" s="8" t="s">
        <v>743</v>
      </c>
      <c r="K279" s="8" t="s">
        <v>389</v>
      </c>
      <c r="L279" s="8">
        <v>5535229590</v>
      </c>
      <c r="M279" s="8" t="s">
        <v>135</v>
      </c>
    </row>
    <row r="280" spans="1:13" x14ac:dyDescent="0.25">
      <c r="A280" s="28"/>
      <c r="B280" s="28"/>
      <c r="C280" s="28"/>
      <c r="D280" s="28"/>
      <c r="E280" s="28"/>
      <c r="F280" s="27"/>
      <c r="G280" s="27"/>
      <c r="H280" s="8" t="s">
        <v>126</v>
      </c>
      <c r="I280" s="8">
        <v>65410253590</v>
      </c>
      <c r="J280" s="8" t="s">
        <v>744</v>
      </c>
      <c r="K280" s="8" t="s">
        <v>533</v>
      </c>
      <c r="L280" s="8">
        <v>5056179290</v>
      </c>
      <c r="M280" s="8" t="s">
        <v>135</v>
      </c>
    </row>
    <row r="281" spans="1:13" x14ac:dyDescent="0.25">
      <c r="A281" s="28"/>
      <c r="B281" s="28"/>
      <c r="C281" s="28"/>
      <c r="D281" s="28"/>
      <c r="E281" s="28"/>
      <c r="F281" s="27"/>
      <c r="G281" s="27"/>
      <c r="H281" s="8" t="s">
        <v>126</v>
      </c>
      <c r="I281" s="9">
        <v>72955039718</v>
      </c>
      <c r="J281" s="8" t="s">
        <v>136</v>
      </c>
      <c r="K281" s="8" t="s">
        <v>137</v>
      </c>
      <c r="L281" s="8">
        <v>5058223374</v>
      </c>
      <c r="M281" s="8" t="s">
        <v>644</v>
      </c>
    </row>
    <row r="282" spans="1:13" x14ac:dyDescent="0.25">
      <c r="A282" s="28"/>
      <c r="B282" s="28"/>
      <c r="C282" s="28"/>
      <c r="D282" s="28"/>
      <c r="E282" s="28"/>
      <c r="F282" s="27"/>
      <c r="G282" s="27"/>
      <c r="H282" s="8" t="s">
        <v>138</v>
      </c>
      <c r="I282" s="9">
        <v>67909207572</v>
      </c>
      <c r="J282" s="9" t="s">
        <v>745</v>
      </c>
      <c r="K282" s="9" t="s">
        <v>534</v>
      </c>
      <c r="L282" s="9">
        <v>5459105506</v>
      </c>
      <c r="M282" s="8" t="s">
        <v>535</v>
      </c>
    </row>
    <row r="283" spans="1:13" x14ac:dyDescent="0.25">
      <c r="A283" s="28"/>
      <c r="B283" s="28"/>
      <c r="C283" s="28"/>
      <c r="D283" s="28"/>
      <c r="E283" s="28"/>
      <c r="F283" s="27"/>
      <c r="G283" s="27"/>
      <c r="H283" s="8" t="s">
        <v>142</v>
      </c>
      <c r="I283" s="9">
        <v>12448973402</v>
      </c>
      <c r="J283" s="9" t="s">
        <v>746</v>
      </c>
      <c r="K283" s="9" t="s">
        <v>359</v>
      </c>
      <c r="L283" s="9">
        <v>5078374149</v>
      </c>
      <c r="M283" s="8" t="s">
        <v>532</v>
      </c>
    </row>
    <row r="284" spans="1:13" x14ac:dyDescent="0.25">
      <c r="A284" s="28"/>
      <c r="B284" s="28"/>
      <c r="C284" s="28"/>
      <c r="D284" s="28"/>
      <c r="E284" s="28"/>
      <c r="F284" s="27"/>
      <c r="G284" s="27"/>
      <c r="H284" s="8" t="s">
        <v>142</v>
      </c>
      <c r="I284" s="9">
        <v>23395044336</v>
      </c>
      <c r="J284" s="9" t="s">
        <v>747</v>
      </c>
      <c r="K284" s="9" t="s">
        <v>248</v>
      </c>
      <c r="L284" s="9">
        <v>5393644515</v>
      </c>
      <c r="M284" s="8" t="s">
        <v>135</v>
      </c>
    </row>
    <row r="285" spans="1:13" x14ac:dyDescent="0.25">
      <c r="A285" s="28"/>
      <c r="B285" s="28"/>
      <c r="C285" s="28"/>
      <c r="D285" s="28"/>
      <c r="E285" s="28"/>
      <c r="F285" s="27"/>
      <c r="G285" s="27"/>
      <c r="H285" s="8" t="s">
        <v>142</v>
      </c>
      <c r="I285" s="9">
        <v>43996306336</v>
      </c>
      <c r="J285" s="9" t="s">
        <v>748</v>
      </c>
      <c r="K285" s="9" t="s">
        <v>536</v>
      </c>
      <c r="L285" s="9">
        <v>5355169296</v>
      </c>
      <c r="M285" s="8" t="s">
        <v>135</v>
      </c>
    </row>
    <row r="286" spans="1:13" x14ac:dyDescent="0.25">
      <c r="A286" s="28"/>
      <c r="B286" s="28"/>
      <c r="C286" s="28"/>
      <c r="D286" s="28"/>
      <c r="E286" s="28"/>
      <c r="F286" s="27"/>
      <c r="G286" s="27"/>
      <c r="H286" s="8" t="s">
        <v>142</v>
      </c>
      <c r="I286" s="9">
        <v>50155367800</v>
      </c>
      <c r="J286" s="9" t="s">
        <v>749</v>
      </c>
      <c r="K286" s="9" t="s">
        <v>537</v>
      </c>
      <c r="L286" s="8">
        <v>5467478500</v>
      </c>
      <c r="M286" s="8" t="s">
        <v>135</v>
      </c>
    </row>
    <row r="287" spans="1:13" x14ac:dyDescent="0.25">
      <c r="A287" s="28"/>
      <c r="B287" s="28"/>
      <c r="C287" s="28"/>
      <c r="D287" s="28"/>
      <c r="E287" s="28"/>
      <c r="F287" s="27"/>
      <c r="G287" s="27"/>
      <c r="H287" s="8" t="s">
        <v>142</v>
      </c>
      <c r="I287" s="9">
        <v>48313861284</v>
      </c>
      <c r="J287" s="9" t="s">
        <v>151</v>
      </c>
      <c r="K287" s="9" t="s">
        <v>152</v>
      </c>
      <c r="L287" s="9">
        <v>5319956609</v>
      </c>
      <c r="M287" s="8" t="s">
        <v>647</v>
      </c>
    </row>
    <row r="288" spans="1:13" x14ac:dyDescent="0.25">
      <c r="A288" s="28">
        <v>27</v>
      </c>
      <c r="B288" s="28" t="s">
        <v>21</v>
      </c>
      <c r="C288" s="28" t="s">
        <v>538</v>
      </c>
      <c r="D288" s="28">
        <v>965934</v>
      </c>
      <c r="E288" s="28">
        <v>751123</v>
      </c>
      <c r="F288" s="27" t="s">
        <v>750</v>
      </c>
      <c r="G288" s="27" t="s">
        <v>59</v>
      </c>
      <c r="H288" s="8" t="s">
        <v>122</v>
      </c>
      <c r="I288" s="8">
        <v>28517307474</v>
      </c>
      <c r="J288" s="8" t="s">
        <v>539</v>
      </c>
      <c r="K288" s="8" t="s">
        <v>540</v>
      </c>
      <c r="L288" s="8">
        <v>5358380664</v>
      </c>
      <c r="M288" s="8" t="s">
        <v>182</v>
      </c>
    </row>
    <row r="289" spans="1:13" x14ac:dyDescent="0.25">
      <c r="A289" s="28"/>
      <c r="B289" s="28"/>
      <c r="C289" s="28"/>
      <c r="D289" s="28"/>
      <c r="E289" s="28"/>
      <c r="F289" s="27"/>
      <c r="G289" s="27"/>
      <c r="H289" s="8" t="s">
        <v>126</v>
      </c>
      <c r="I289" s="8">
        <v>11428313306</v>
      </c>
      <c r="J289" s="8" t="s">
        <v>541</v>
      </c>
      <c r="K289" s="8" t="s">
        <v>542</v>
      </c>
      <c r="L289" s="8">
        <v>5073508804</v>
      </c>
      <c r="M289" s="8" t="s">
        <v>751</v>
      </c>
    </row>
    <row r="290" spans="1:13" x14ac:dyDescent="0.25">
      <c r="A290" s="28"/>
      <c r="B290" s="28"/>
      <c r="C290" s="28"/>
      <c r="D290" s="28"/>
      <c r="E290" s="28"/>
      <c r="F290" s="27"/>
      <c r="G290" s="27"/>
      <c r="H290" s="8" t="s">
        <v>126</v>
      </c>
      <c r="I290" s="8">
        <v>39349710646</v>
      </c>
      <c r="J290" s="8" t="s">
        <v>543</v>
      </c>
      <c r="K290" s="8" t="s">
        <v>299</v>
      </c>
      <c r="L290" s="8">
        <v>5062005633</v>
      </c>
      <c r="M290" s="8" t="s">
        <v>752</v>
      </c>
    </row>
    <row r="291" spans="1:13" x14ac:dyDescent="0.25">
      <c r="A291" s="28"/>
      <c r="B291" s="28"/>
      <c r="C291" s="28"/>
      <c r="D291" s="28"/>
      <c r="E291" s="28"/>
      <c r="F291" s="27"/>
      <c r="G291" s="27"/>
      <c r="H291" s="8" t="s">
        <v>126</v>
      </c>
      <c r="I291" s="8">
        <v>63982337922</v>
      </c>
      <c r="J291" s="8" t="s">
        <v>544</v>
      </c>
      <c r="K291" s="8" t="s">
        <v>545</v>
      </c>
      <c r="L291" s="8">
        <v>5448693656</v>
      </c>
      <c r="M291" s="8" t="s">
        <v>753</v>
      </c>
    </row>
    <row r="292" spans="1:13" x14ac:dyDescent="0.25">
      <c r="A292" s="28"/>
      <c r="B292" s="28"/>
      <c r="C292" s="28"/>
      <c r="D292" s="28"/>
      <c r="E292" s="28"/>
      <c r="F292" s="27"/>
      <c r="G292" s="27"/>
      <c r="H292" s="8" t="s">
        <v>126</v>
      </c>
      <c r="I292" s="9">
        <v>72955039718</v>
      </c>
      <c r="J292" s="8" t="s">
        <v>136</v>
      </c>
      <c r="K292" s="8" t="s">
        <v>137</v>
      </c>
      <c r="L292" s="8">
        <v>5058223374</v>
      </c>
      <c r="M292" s="8" t="s">
        <v>644</v>
      </c>
    </row>
    <row r="293" spans="1:13" x14ac:dyDescent="0.25">
      <c r="A293" s="28"/>
      <c r="B293" s="28"/>
      <c r="C293" s="28"/>
      <c r="D293" s="28"/>
      <c r="E293" s="28"/>
      <c r="F293" s="27"/>
      <c r="G293" s="27"/>
      <c r="H293" s="8" t="s">
        <v>138</v>
      </c>
      <c r="I293" s="9">
        <v>56557586894</v>
      </c>
      <c r="J293" s="9" t="s">
        <v>382</v>
      </c>
      <c r="K293" s="9" t="s">
        <v>546</v>
      </c>
      <c r="L293" s="9">
        <v>5057886045</v>
      </c>
      <c r="M293" s="8" t="s">
        <v>129</v>
      </c>
    </row>
    <row r="294" spans="1:13" x14ac:dyDescent="0.25">
      <c r="A294" s="28"/>
      <c r="B294" s="28"/>
      <c r="C294" s="28"/>
      <c r="D294" s="28"/>
      <c r="E294" s="28"/>
      <c r="F294" s="27"/>
      <c r="G294" s="27"/>
      <c r="H294" s="8" t="s">
        <v>142</v>
      </c>
      <c r="I294" s="9">
        <v>32051193554</v>
      </c>
      <c r="J294" s="9" t="s">
        <v>547</v>
      </c>
      <c r="K294" s="9" t="s">
        <v>548</v>
      </c>
      <c r="L294" s="9">
        <v>5425742759</v>
      </c>
      <c r="M294" s="8" t="s">
        <v>754</v>
      </c>
    </row>
    <row r="295" spans="1:13" x14ac:dyDescent="0.25">
      <c r="A295" s="28"/>
      <c r="B295" s="28"/>
      <c r="C295" s="28"/>
      <c r="D295" s="28"/>
      <c r="E295" s="28"/>
      <c r="F295" s="27"/>
      <c r="G295" s="27"/>
      <c r="H295" s="8" t="s">
        <v>142</v>
      </c>
      <c r="I295" s="9">
        <v>59512270012</v>
      </c>
      <c r="J295" s="9" t="s">
        <v>549</v>
      </c>
      <c r="K295" s="9" t="s">
        <v>550</v>
      </c>
      <c r="L295" s="9">
        <v>5058206952</v>
      </c>
      <c r="M295" s="8" t="s">
        <v>755</v>
      </c>
    </row>
    <row r="296" spans="1:13" x14ac:dyDescent="0.25">
      <c r="A296" s="28"/>
      <c r="B296" s="28"/>
      <c r="C296" s="28"/>
      <c r="D296" s="28"/>
      <c r="E296" s="28"/>
      <c r="F296" s="27"/>
      <c r="G296" s="27"/>
      <c r="H296" s="8" t="s">
        <v>142</v>
      </c>
      <c r="I296" s="9">
        <v>14593172372</v>
      </c>
      <c r="J296" s="9" t="s">
        <v>551</v>
      </c>
      <c r="K296" s="9" t="s">
        <v>552</v>
      </c>
      <c r="L296" s="9">
        <v>5072062447</v>
      </c>
      <c r="M296" s="8" t="s">
        <v>756</v>
      </c>
    </row>
    <row r="297" spans="1:13" x14ac:dyDescent="0.25">
      <c r="A297" s="28"/>
      <c r="B297" s="28"/>
      <c r="C297" s="28"/>
      <c r="D297" s="28"/>
      <c r="E297" s="28"/>
      <c r="F297" s="27"/>
      <c r="G297" s="27"/>
      <c r="H297" s="8" t="s">
        <v>142</v>
      </c>
      <c r="I297" s="9">
        <v>18595223612</v>
      </c>
      <c r="J297" s="9" t="s">
        <v>553</v>
      </c>
      <c r="K297" s="9" t="s">
        <v>554</v>
      </c>
      <c r="L297" s="8">
        <v>5366784193</v>
      </c>
      <c r="M297" s="8" t="s">
        <v>757</v>
      </c>
    </row>
    <row r="298" spans="1:13" x14ac:dyDescent="0.25">
      <c r="A298" s="28"/>
      <c r="B298" s="28"/>
      <c r="C298" s="28"/>
      <c r="D298" s="28"/>
      <c r="E298" s="28"/>
      <c r="F298" s="27"/>
      <c r="G298" s="27"/>
      <c r="H298" s="8" t="s">
        <v>142</v>
      </c>
      <c r="I298" s="9">
        <v>48313861284</v>
      </c>
      <c r="J298" s="9" t="s">
        <v>151</v>
      </c>
      <c r="K298" s="9" t="s">
        <v>152</v>
      </c>
      <c r="L298" s="9">
        <v>5319956609</v>
      </c>
      <c r="M298" s="8" t="s">
        <v>647</v>
      </c>
    </row>
    <row r="299" spans="1:13" x14ac:dyDescent="0.25">
      <c r="A299" s="28">
        <v>28</v>
      </c>
      <c r="B299" s="28" t="s">
        <v>21</v>
      </c>
      <c r="C299" s="28" t="s">
        <v>538</v>
      </c>
      <c r="D299" s="28">
        <v>190067</v>
      </c>
      <c r="E299" s="28">
        <v>325133</v>
      </c>
      <c r="F299" s="27" t="s">
        <v>758</v>
      </c>
      <c r="G299" s="27" t="s">
        <v>759</v>
      </c>
      <c r="H299" s="8" t="s">
        <v>122</v>
      </c>
      <c r="I299" s="8">
        <v>598484757630</v>
      </c>
      <c r="J299" s="8" t="s">
        <v>760</v>
      </c>
      <c r="K299" s="8" t="s">
        <v>209</v>
      </c>
      <c r="L299" s="8">
        <v>5326809423</v>
      </c>
      <c r="M299" s="8" t="s">
        <v>125</v>
      </c>
    </row>
    <row r="300" spans="1:13" x14ac:dyDescent="0.25">
      <c r="A300" s="28"/>
      <c r="B300" s="28"/>
      <c r="C300" s="28"/>
      <c r="D300" s="28"/>
      <c r="E300" s="28"/>
      <c r="F300" s="27"/>
      <c r="G300" s="27"/>
      <c r="H300" s="8" t="s">
        <v>126</v>
      </c>
      <c r="I300" s="9">
        <v>17789877150</v>
      </c>
      <c r="J300" s="9" t="s">
        <v>761</v>
      </c>
      <c r="K300" s="9" t="s">
        <v>555</v>
      </c>
      <c r="L300" s="8">
        <v>5075101930</v>
      </c>
      <c r="M300" s="8" t="s">
        <v>448</v>
      </c>
    </row>
    <row r="301" spans="1:13" x14ac:dyDescent="0.25">
      <c r="A301" s="28"/>
      <c r="B301" s="28"/>
      <c r="C301" s="28"/>
      <c r="D301" s="28"/>
      <c r="E301" s="28"/>
      <c r="F301" s="27"/>
      <c r="G301" s="27"/>
      <c r="H301" s="8" t="s">
        <v>126</v>
      </c>
      <c r="I301" s="9">
        <v>27743096244</v>
      </c>
      <c r="J301" s="9" t="s">
        <v>762</v>
      </c>
      <c r="K301" s="9" t="s">
        <v>556</v>
      </c>
      <c r="L301" s="9">
        <v>5071888342</v>
      </c>
      <c r="M301" s="8" t="s">
        <v>135</v>
      </c>
    </row>
    <row r="302" spans="1:13" x14ac:dyDescent="0.25">
      <c r="A302" s="28"/>
      <c r="B302" s="28"/>
      <c r="C302" s="28"/>
      <c r="D302" s="28"/>
      <c r="E302" s="28"/>
      <c r="F302" s="27"/>
      <c r="G302" s="27"/>
      <c r="H302" s="8" t="s">
        <v>126</v>
      </c>
      <c r="I302" s="9">
        <v>41749338368</v>
      </c>
      <c r="J302" s="9" t="s">
        <v>721</v>
      </c>
      <c r="K302" s="9" t="s">
        <v>557</v>
      </c>
      <c r="L302" s="9">
        <v>5532368737</v>
      </c>
      <c r="M302" s="8" t="s">
        <v>135</v>
      </c>
    </row>
    <row r="303" spans="1:13" x14ac:dyDescent="0.25">
      <c r="A303" s="28"/>
      <c r="B303" s="28"/>
      <c r="C303" s="28"/>
      <c r="D303" s="28"/>
      <c r="E303" s="28"/>
      <c r="F303" s="27"/>
      <c r="G303" s="27"/>
      <c r="H303" s="8" t="s">
        <v>126</v>
      </c>
      <c r="I303" s="9">
        <v>72955039718</v>
      </c>
      <c r="J303" s="8" t="s">
        <v>136</v>
      </c>
      <c r="K303" s="8" t="s">
        <v>137</v>
      </c>
      <c r="L303" s="8">
        <v>5058223374</v>
      </c>
      <c r="M303" s="8" t="s">
        <v>644</v>
      </c>
    </row>
    <row r="304" spans="1:13" x14ac:dyDescent="0.25">
      <c r="A304" s="28"/>
      <c r="B304" s="28"/>
      <c r="C304" s="28"/>
      <c r="D304" s="28"/>
      <c r="E304" s="28"/>
      <c r="F304" s="27"/>
      <c r="G304" s="27"/>
      <c r="H304" s="8" t="s">
        <v>138</v>
      </c>
      <c r="I304" s="9">
        <v>17789877150</v>
      </c>
      <c r="J304" s="9" t="s">
        <v>761</v>
      </c>
      <c r="K304" s="9" t="s">
        <v>555</v>
      </c>
      <c r="L304" s="8">
        <v>5326809423</v>
      </c>
      <c r="M304" s="8" t="s">
        <v>448</v>
      </c>
    </row>
    <row r="305" spans="1:13" x14ac:dyDescent="0.25">
      <c r="A305" s="28"/>
      <c r="B305" s="28"/>
      <c r="C305" s="28"/>
      <c r="D305" s="28"/>
      <c r="E305" s="28"/>
      <c r="F305" s="27"/>
      <c r="G305" s="27"/>
      <c r="H305" s="8" t="s">
        <v>142</v>
      </c>
      <c r="I305" s="9">
        <v>25267544814</v>
      </c>
      <c r="J305" s="9" t="s">
        <v>679</v>
      </c>
      <c r="K305" s="9" t="s">
        <v>558</v>
      </c>
      <c r="L305" s="9">
        <v>5444643435</v>
      </c>
      <c r="M305" s="8" t="s">
        <v>135</v>
      </c>
    </row>
    <row r="306" spans="1:13" x14ac:dyDescent="0.25">
      <c r="A306" s="28"/>
      <c r="B306" s="28"/>
      <c r="C306" s="28"/>
      <c r="D306" s="28"/>
      <c r="E306" s="28"/>
      <c r="F306" s="27"/>
      <c r="G306" s="27"/>
      <c r="H306" s="8" t="s">
        <v>142</v>
      </c>
      <c r="I306" s="9">
        <v>34792883138</v>
      </c>
      <c r="J306" s="9" t="s">
        <v>763</v>
      </c>
      <c r="K306" s="9" t="s">
        <v>559</v>
      </c>
      <c r="L306" s="9">
        <v>5370165222</v>
      </c>
      <c r="M306" s="8" t="s">
        <v>135</v>
      </c>
    </row>
    <row r="307" spans="1:13" x14ac:dyDescent="0.25">
      <c r="A307" s="28"/>
      <c r="B307" s="28"/>
      <c r="C307" s="28"/>
      <c r="D307" s="28"/>
      <c r="E307" s="28"/>
      <c r="F307" s="27"/>
      <c r="G307" s="27"/>
      <c r="H307" s="8" t="s">
        <v>142</v>
      </c>
      <c r="I307" s="9">
        <v>58231128246</v>
      </c>
      <c r="J307" s="9" t="s">
        <v>764</v>
      </c>
      <c r="K307" s="9" t="s">
        <v>560</v>
      </c>
      <c r="L307" s="9">
        <v>5456456842</v>
      </c>
      <c r="M307" s="8" t="s">
        <v>135</v>
      </c>
    </row>
    <row r="308" spans="1:13" x14ac:dyDescent="0.25">
      <c r="A308" s="28"/>
      <c r="B308" s="28"/>
      <c r="C308" s="28"/>
      <c r="D308" s="28"/>
      <c r="E308" s="28"/>
      <c r="F308" s="27"/>
      <c r="G308" s="27"/>
      <c r="H308" s="8" t="s">
        <v>142</v>
      </c>
      <c r="I308" s="9">
        <v>45175963460</v>
      </c>
      <c r="J308" s="9" t="s">
        <v>313</v>
      </c>
      <c r="K308" s="9" t="s">
        <v>561</v>
      </c>
      <c r="L308" s="9">
        <v>5606953872</v>
      </c>
      <c r="M308" s="8" t="s">
        <v>765</v>
      </c>
    </row>
    <row r="309" spans="1:13" x14ac:dyDescent="0.25">
      <c r="A309" s="28"/>
      <c r="B309" s="28"/>
      <c r="C309" s="28"/>
      <c r="D309" s="28"/>
      <c r="E309" s="28"/>
      <c r="F309" s="27"/>
      <c r="G309" s="27"/>
      <c r="H309" s="8" t="s">
        <v>142</v>
      </c>
      <c r="I309" s="9">
        <v>48313861284</v>
      </c>
      <c r="J309" s="9" t="s">
        <v>151</v>
      </c>
      <c r="K309" s="9" t="s">
        <v>152</v>
      </c>
      <c r="L309" s="9">
        <v>5319956609</v>
      </c>
      <c r="M309" s="8" t="s">
        <v>647</v>
      </c>
    </row>
    <row r="310" spans="1:13" x14ac:dyDescent="0.25">
      <c r="A310" s="28">
        <v>29</v>
      </c>
      <c r="B310" s="28" t="s">
        <v>21</v>
      </c>
      <c r="C310" s="28" t="s">
        <v>562</v>
      </c>
      <c r="D310" s="28">
        <v>373330</v>
      </c>
      <c r="E310" s="28">
        <v>373330</v>
      </c>
      <c r="F310" s="27" t="s">
        <v>55</v>
      </c>
      <c r="G310" s="27" t="s">
        <v>55</v>
      </c>
      <c r="H310" s="8" t="s">
        <v>122</v>
      </c>
      <c r="I310" s="8">
        <v>29222497726</v>
      </c>
      <c r="J310" s="8" t="s">
        <v>766</v>
      </c>
      <c r="K310" s="8" t="s">
        <v>239</v>
      </c>
      <c r="L310" s="8">
        <v>5065004549</v>
      </c>
      <c r="M310" s="8" t="s">
        <v>563</v>
      </c>
    </row>
    <row r="311" spans="1:13" x14ac:dyDescent="0.25">
      <c r="A311" s="28"/>
      <c r="B311" s="28"/>
      <c r="C311" s="28"/>
      <c r="D311" s="28"/>
      <c r="E311" s="28"/>
      <c r="F311" s="27"/>
      <c r="G311" s="27"/>
      <c r="H311" s="8" t="s">
        <v>126</v>
      </c>
      <c r="I311" s="8">
        <v>37130013198</v>
      </c>
      <c r="J311" s="8" t="s">
        <v>767</v>
      </c>
      <c r="K311" s="8" t="s">
        <v>564</v>
      </c>
      <c r="L311" s="8">
        <v>5434797769</v>
      </c>
      <c r="M311" s="8" t="s">
        <v>565</v>
      </c>
    </row>
    <row r="312" spans="1:13" x14ac:dyDescent="0.25">
      <c r="A312" s="28"/>
      <c r="B312" s="28"/>
      <c r="C312" s="28"/>
      <c r="D312" s="28"/>
      <c r="E312" s="28"/>
      <c r="F312" s="27"/>
      <c r="G312" s="27"/>
      <c r="H312" s="8" t="s">
        <v>126</v>
      </c>
      <c r="I312" s="9">
        <v>39200164588</v>
      </c>
      <c r="J312" s="8" t="s">
        <v>768</v>
      </c>
      <c r="K312" s="8" t="s">
        <v>566</v>
      </c>
      <c r="L312" s="8">
        <v>5433631948</v>
      </c>
      <c r="M312" s="8" t="s">
        <v>135</v>
      </c>
    </row>
    <row r="313" spans="1:13" x14ac:dyDescent="0.25">
      <c r="A313" s="28"/>
      <c r="B313" s="28"/>
      <c r="C313" s="28"/>
      <c r="D313" s="28"/>
      <c r="E313" s="28"/>
      <c r="F313" s="27"/>
      <c r="G313" s="27"/>
      <c r="H313" s="8" t="s">
        <v>126</v>
      </c>
      <c r="I313" s="9">
        <v>53692293144</v>
      </c>
      <c r="J313" s="8" t="s">
        <v>769</v>
      </c>
      <c r="K313" s="8" t="s">
        <v>567</v>
      </c>
      <c r="L313" s="8">
        <v>5335233507</v>
      </c>
      <c r="M313" s="8" t="s">
        <v>135</v>
      </c>
    </row>
    <row r="314" spans="1:13" x14ac:dyDescent="0.25">
      <c r="A314" s="28"/>
      <c r="B314" s="28"/>
      <c r="C314" s="28"/>
      <c r="D314" s="28"/>
      <c r="E314" s="28"/>
      <c r="F314" s="27"/>
      <c r="G314" s="27"/>
      <c r="H314" s="8" t="s">
        <v>126</v>
      </c>
      <c r="I314" s="9">
        <v>72955039718</v>
      </c>
      <c r="J314" s="8" t="s">
        <v>136</v>
      </c>
      <c r="K314" s="8" t="s">
        <v>137</v>
      </c>
      <c r="L314" s="8">
        <v>5058223374</v>
      </c>
      <c r="M314" s="8" t="s">
        <v>644</v>
      </c>
    </row>
    <row r="315" spans="1:13" x14ac:dyDescent="0.25">
      <c r="A315" s="28"/>
      <c r="B315" s="28"/>
      <c r="C315" s="28"/>
      <c r="D315" s="28"/>
      <c r="E315" s="28"/>
      <c r="F315" s="27"/>
      <c r="G315" s="27"/>
      <c r="H315" s="8" t="s">
        <v>138</v>
      </c>
      <c r="I315" s="9">
        <v>48313472046</v>
      </c>
      <c r="J315" s="9" t="s">
        <v>376</v>
      </c>
      <c r="K315" s="9" t="s">
        <v>568</v>
      </c>
      <c r="L315" s="9">
        <v>5511060938</v>
      </c>
      <c r="M315" s="8" t="s">
        <v>565</v>
      </c>
    </row>
    <row r="316" spans="1:13" x14ac:dyDescent="0.25">
      <c r="A316" s="28"/>
      <c r="B316" s="28"/>
      <c r="C316" s="28"/>
      <c r="D316" s="28"/>
      <c r="E316" s="28"/>
      <c r="F316" s="27"/>
      <c r="G316" s="27"/>
      <c r="H316" s="8" t="s">
        <v>142</v>
      </c>
      <c r="I316" s="9">
        <v>12454691338</v>
      </c>
      <c r="J316" s="9" t="s">
        <v>770</v>
      </c>
      <c r="K316" s="9" t="s">
        <v>569</v>
      </c>
      <c r="L316" s="9">
        <v>5072927059</v>
      </c>
      <c r="M316" s="8" t="s">
        <v>135</v>
      </c>
    </row>
    <row r="317" spans="1:13" x14ac:dyDescent="0.25">
      <c r="A317" s="28"/>
      <c r="B317" s="28"/>
      <c r="C317" s="28"/>
      <c r="D317" s="28"/>
      <c r="E317" s="28"/>
      <c r="F317" s="27"/>
      <c r="G317" s="27"/>
      <c r="H317" s="8" t="s">
        <v>142</v>
      </c>
      <c r="I317" s="9">
        <v>29932345164</v>
      </c>
      <c r="J317" s="9" t="s">
        <v>771</v>
      </c>
      <c r="K317" s="9" t="s">
        <v>570</v>
      </c>
      <c r="L317" s="9">
        <v>5324462537</v>
      </c>
      <c r="M317" s="8" t="s">
        <v>135</v>
      </c>
    </row>
    <row r="318" spans="1:13" x14ac:dyDescent="0.25">
      <c r="A318" s="28"/>
      <c r="B318" s="28"/>
      <c r="C318" s="28"/>
      <c r="D318" s="28"/>
      <c r="E318" s="28"/>
      <c r="F318" s="27"/>
      <c r="G318" s="27"/>
      <c r="H318" s="8" t="s">
        <v>142</v>
      </c>
      <c r="I318" s="9">
        <v>21554362154</v>
      </c>
      <c r="J318" s="9" t="s">
        <v>772</v>
      </c>
      <c r="K318" s="9" t="s">
        <v>571</v>
      </c>
      <c r="L318" s="9">
        <v>5443588001</v>
      </c>
      <c r="M318" s="8" t="s">
        <v>135</v>
      </c>
    </row>
    <row r="319" spans="1:13" x14ac:dyDescent="0.25">
      <c r="A319" s="28"/>
      <c r="B319" s="28"/>
      <c r="C319" s="28"/>
      <c r="D319" s="28"/>
      <c r="E319" s="28"/>
      <c r="F319" s="27"/>
      <c r="G319" s="27"/>
      <c r="H319" s="8" t="s">
        <v>142</v>
      </c>
      <c r="I319" s="9">
        <v>11517099272</v>
      </c>
      <c r="J319" s="9" t="s">
        <v>619</v>
      </c>
      <c r="K319" s="9" t="s">
        <v>572</v>
      </c>
      <c r="L319" s="9">
        <v>5054046363</v>
      </c>
      <c r="M319" s="8" t="s">
        <v>135</v>
      </c>
    </row>
    <row r="320" spans="1:13" x14ac:dyDescent="0.25">
      <c r="A320" s="28"/>
      <c r="B320" s="28"/>
      <c r="C320" s="28"/>
      <c r="D320" s="28"/>
      <c r="E320" s="28"/>
      <c r="F320" s="27"/>
      <c r="G320" s="27"/>
      <c r="H320" s="8" t="s">
        <v>142</v>
      </c>
      <c r="I320" s="9">
        <v>48313861284</v>
      </c>
      <c r="J320" s="9" t="s">
        <v>151</v>
      </c>
      <c r="K320" s="9" t="s">
        <v>152</v>
      </c>
      <c r="L320" s="9">
        <v>5319956609</v>
      </c>
      <c r="M320" s="8" t="s">
        <v>647</v>
      </c>
    </row>
    <row r="321" spans="1:13" x14ac:dyDescent="0.25">
      <c r="A321" s="28">
        <v>30</v>
      </c>
      <c r="B321" s="28" t="s">
        <v>21</v>
      </c>
      <c r="C321" s="28" t="s">
        <v>562</v>
      </c>
      <c r="D321" s="28">
        <v>190080</v>
      </c>
      <c r="E321" s="28">
        <v>353323</v>
      </c>
      <c r="F321" s="27" t="s">
        <v>573</v>
      </c>
      <c r="G321" s="27" t="s">
        <v>57</v>
      </c>
      <c r="H321" s="8" t="s">
        <v>122</v>
      </c>
      <c r="I321" s="8">
        <v>30908438612</v>
      </c>
      <c r="J321" s="8" t="s">
        <v>773</v>
      </c>
      <c r="K321" s="8" t="s">
        <v>170</v>
      </c>
      <c r="L321" s="8">
        <v>5317980225</v>
      </c>
      <c r="M321" s="8" t="s">
        <v>125</v>
      </c>
    </row>
    <row r="322" spans="1:13" x14ac:dyDescent="0.25">
      <c r="A322" s="28"/>
      <c r="B322" s="28"/>
      <c r="C322" s="28"/>
      <c r="D322" s="28"/>
      <c r="E322" s="28"/>
      <c r="F322" s="27"/>
      <c r="G322" s="27"/>
      <c r="H322" s="8" t="s">
        <v>126</v>
      </c>
      <c r="I322" s="8">
        <v>73912005692</v>
      </c>
      <c r="J322" s="8" t="s">
        <v>467</v>
      </c>
      <c r="K322" s="8" t="s">
        <v>574</v>
      </c>
      <c r="L322" s="8">
        <v>5383831019</v>
      </c>
      <c r="M322" s="8" t="s">
        <v>213</v>
      </c>
    </row>
    <row r="323" spans="1:13" x14ac:dyDescent="0.25">
      <c r="A323" s="28"/>
      <c r="B323" s="28"/>
      <c r="C323" s="28"/>
      <c r="D323" s="28"/>
      <c r="E323" s="28"/>
      <c r="F323" s="27"/>
      <c r="G323" s="27"/>
      <c r="H323" s="8" t="s">
        <v>126</v>
      </c>
      <c r="I323" s="8">
        <v>39632147746</v>
      </c>
      <c r="J323" s="8" t="s">
        <v>727</v>
      </c>
      <c r="K323" s="8" t="s">
        <v>575</v>
      </c>
      <c r="L323" s="8">
        <v>5395888636</v>
      </c>
      <c r="M323" s="8" t="s">
        <v>135</v>
      </c>
    </row>
    <row r="324" spans="1:13" x14ac:dyDescent="0.25">
      <c r="A324" s="28"/>
      <c r="B324" s="28"/>
      <c r="C324" s="28"/>
      <c r="D324" s="28"/>
      <c r="E324" s="28"/>
      <c r="F324" s="27"/>
      <c r="G324" s="27"/>
      <c r="H324" s="8" t="s">
        <v>126</v>
      </c>
      <c r="I324" s="8">
        <v>27629114710</v>
      </c>
      <c r="J324" s="8" t="s">
        <v>774</v>
      </c>
      <c r="K324" s="8" t="s">
        <v>255</v>
      </c>
      <c r="L324" s="8">
        <v>5448564056</v>
      </c>
      <c r="M324" s="8" t="s">
        <v>135</v>
      </c>
    </row>
    <row r="325" spans="1:13" x14ac:dyDescent="0.25">
      <c r="A325" s="28"/>
      <c r="B325" s="28"/>
      <c r="C325" s="28"/>
      <c r="D325" s="28"/>
      <c r="E325" s="28"/>
      <c r="F325" s="27"/>
      <c r="G325" s="27"/>
      <c r="H325" s="8" t="s">
        <v>126</v>
      </c>
      <c r="I325" s="9">
        <v>72955039718</v>
      </c>
      <c r="J325" s="8" t="s">
        <v>136</v>
      </c>
      <c r="K325" s="8" t="s">
        <v>137</v>
      </c>
      <c r="L325" s="8">
        <v>5058223374</v>
      </c>
      <c r="M325" s="8" t="s">
        <v>644</v>
      </c>
    </row>
    <row r="326" spans="1:13" x14ac:dyDescent="0.25">
      <c r="A326" s="28"/>
      <c r="B326" s="28"/>
      <c r="C326" s="28"/>
      <c r="D326" s="28"/>
      <c r="E326" s="28"/>
      <c r="F326" s="27"/>
      <c r="G326" s="27"/>
      <c r="H326" s="8" t="s">
        <v>138</v>
      </c>
      <c r="I326" s="9">
        <v>73912005692</v>
      </c>
      <c r="J326" s="9" t="s">
        <v>467</v>
      </c>
      <c r="K326" s="9" t="s">
        <v>574</v>
      </c>
      <c r="L326" s="9">
        <v>5383831019</v>
      </c>
      <c r="M326" s="8" t="s">
        <v>213</v>
      </c>
    </row>
    <row r="327" spans="1:13" x14ac:dyDescent="0.25">
      <c r="A327" s="28"/>
      <c r="B327" s="28"/>
      <c r="C327" s="28"/>
      <c r="D327" s="28"/>
      <c r="E327" s="28"/>
      <c r="F327" s="27"/>
      <c r="G327" s="27"/>
      <c r="H327" s="8" t="s">
        <v>142</v>
      </c>
      <c r="I327" s="9">
        <v>25317514850</v>
      </c>
      <c r="J327" s="9" t="s">
        <v>775</v>
      </c>
      <c r="K327" s="9" t="s">
        <v>576</v>
      </c>
      <c r="L327" s="9">
        <v>5369397647</v>
      </c>
      <c r="M327" s="8" t="s">
        <v>135</v>
      </c>
    </row>
    <row r="328" spans="1:13" x14ac:dyDescent="0.25">
      <c r="A328" s="28"/>
      <c r="B328" s="28"/>
      <c r="C328" s="28"/>
      <c r="D328" s="28"/>
      <c r="E328" s="28"/>
      <c r="F328" s="27"/>
      <c r="G328" s="27"/>
      <c r="H328" s="8" t="s">
        <v>142</v>
      </c>
      <c r="I328" s="9">
        <v>56431251894</v>
      </c>
      <c r="J328" s="9" t="s">
        <v>776</v>
      </c>
      <c r="K328" s="9" t="s">
        <v>577</v>
      </c>
      <c r="L328" s="9">
        <v>5054400436</v>
      </c>
      <c r="M328" s="8" t="s">
        <v>135</v>
      </c>
    </row>
    <row r="329" spans="1:13" x14ac:dyDescent="0.25">
      <c r="A329" s="28"/>
      <c r="B329" s="28"/>
      <c r="C329" s="28"/>
      <c r="D329" s="28"/>
      <c r="E329" s="28"/>
      <c r="F329" s="27"/>
      <c r="G329" s="27"/>
      <c r="H329" s="8" t="s">
        <v>142</v>
      </c>
      <c r="I329" s="9">
        <v>17509766764</v>
      </c>
      <c r="J329" s="9" t="s">
        <v>147</v>
      </c>
      <c r="K329" s="9" t="s">
        <v>286</v>
      </c>
      <c r="L329" s="9">
        <v>5321793542</v>
      </c>
      <c r="M329" s="8" t="s">
        <v>135</v>
      </c>
    </row>
    <row r="330" spans="1:13" x14ac:dyDescent="0.25">
      <c r="A330" s="28"/>
      <c r="B330" s="28"/>
      <c r="C330" s="28"/>
      <c r="D330" s="28"/>
      <c r="E330" s="28"/>
      <c r="F330" s="27"/>
      <c r="G330" s="27"/>
      <c r="H330" s="8" t="s">
        <v>142</v>
      </c>
      <c r="I330" s="9">
        <v>23927673492</v>
      </c>
      <c r="J330" s="9" t="s">
        <v>777</v>
      </c>
      <c r="K330" s="9" t="s">
        <v>578</v>
      </c>
      <c r="L330" s="9">
        <v>5353732184</v>
      </c>
      <c r="M330" s="8" t="s">
        <v>135</v>
      </c>
    </row>
    <row r="331" spans="1:13" x14ac:dyDescent="0.25">
      <c r="A331" s="28"/>
      <c r="B331" s="28"/>
      <c r="C331" s="28"/>
      <c r="D331" s="28"/>
      <c r="E331" s="28"/>
      <c r="F331" s="27"/>
      <c r="G331" s="27"/>
      <c r="H331" s="8" t="s">
        <v>142</v>
      </c>
      <c r="I331" s="9">
        <v>48313861284</v>
      </c>
      <c r="J331" s="9" t="s">
        <v>151</v>
      </c>
      <c r="K331" s="9" t="s">
        <v>152</v>
      </c>
      <c r="L331" s="9">
        <v>5319956609</v>
      </c>
      <c r="M331" s="8" t="s">
        <v>647</v>
      </c>
    </row>
    <row r="332" spans="1:13" x14ac:dyDescent="0.25">
      <c r="A332" s="28">
        <v>31</v>
      </c>
      <c r="B332" s="28" t="s">
        <v>21</v>
      </c>
      <c r="C332" s="28" t="s">
        <v>562</v>
      </c>
      <c r="D332" s="28">
        <v>974959</v>
      </c>
      <c r="E332" s="28">
        <v>974959</v>
      </c>
      <c r="F332" s="27" t="s">
        <v>778</v>
      </c>
      <c r="G332" s="27" t="s">
        <v>779</v>
      </c>
      <c r="H332" s="8" t="s">
        <v>122</v>
      </c>
      <c r="I332" s="8">
        <v>52810708416</v>
      </c>
      <c r="J332" s="8" t="s">
        <v>464</v>
      </c>
      <c r="K332" s="8" t="s">
        <v>579</v>
      </c>
      <c r="L332" s="8">
        <v>5052571222</v>
      </c>
      <c r="M332" s="8" t="s">
        <v>182</v>
      </c>
    </row>
    <row r="333" spans="1:13" x14ac:dyDescent="0.25">
      <c r="A333" s="28"/>
      <c r="B333" s="28"/>
      <c r="C333" s="28"/>
      <c r="D333" s="28"/>
      <c r="E333" s="28"/>
      <c r="F333" s="27"/>
      <c r="G333" s="27"/>
      <c r="H333" s="8" t="s">
        <v>126</v>
      </c>
      <c r="I333" s="9">
        <v>18734223640</v>
      </c>
      <c r="J333" s="8" t="s">
        <v>580</v>
      </c>
      <c r="K333" s="8" t="s">
        <v>581</v>
      </c>
      <c r="L333" s="8">
        <v>5059043656</v>
      </c>
      <c r="M333" s="8" t="s">
        <v>780</v>
      </c>
    </row>
    <row r="334" spans="1:13" x14ac:dyDescent="0.25">
      <c r="A334" s="28"/>
      <c r="B334" s="28"/>
      <c r="C334" s="28"/>
      <c r="D334" s="28"/>
      <c r="E334" s="28"/>
      <c r="F334" s="27"/>
      <c r="G334" s="27"/>
      <c r="H334" s="8" t="s">
        <v>126</v>
      </c>
      <c r="I334" s="8">
        <v>54751608084</v>
      </c>
      <c r="J334" s="8" t="s">
        <v>582</v>
      </c>
      <c r="K334" s="8" t="s">
        <v>583</v>
      </c>
      <c r="L334" s="8">
        <v>5554400064</v>
      </c>
      <c r="M334" s="8" t="s">
        <v>781</v>
      </c>
    </row>
    <row r="335" spans="1:13" x14ac:dyDescent="0.25">
      <c r="A335" s="28"/>
      <c r="B335" s="28"/>
      <c r="C335" s="28"/>
      <c r="D335" s="28"/>
      <c r="E335" s="28"/>
      <c r="F335" s="27"/>
      <c r="G335" s="27"/>
      <c r="H335" s="8" t="s">
        <v>126</v>
      </c>
      <c r="I335" s="8">
        <v>27730370470</v>
      </c>
      <c r="J335" s="8" t="s">
        <v>584</v>
      </c>
      <c r="K335" s="8" t="s">
        <v>585</v>
      </c>
      <c r="L335" s="8">
        <v>5333287784</v>
      </c>
      <c r="M335" s="8" t="s">
        <v>782</v>
      </c>
    </row>
    <row r="336" spans="1:13" x14ac:dyDescent="0.25">
      <c r="A336" s="28"/>
      <c r="B336" s="28"/>
      <c r="C336" s="28"/>
      <c r="D336" s="28"/>
      <c r="E336" s="28"/>
      <c r="F336" s="27"/>
      <c r="G336" s="27"/>
      <c r="H336" s="8" t="s">
        <v>126</v>
      </c>
      <c r="I336" s="9">
        <v>72955039718</v>
      </c>
      <c r="J336" s="8" t="s">
        <v>136</v>
      </c>
      <c r="K336" s="8" t="s">
        <v>137</v>
      </c>
      <c r="L336" s="8">
        <v>5058223374</v>
      </c>
      <c r="M336" s="8" t="s">
        <v>644</v>
      </c>
    </row>
    <row r="337" spans="1:13" x14ac:dyDescent="0.25">
      <c r="A337" s="28"/>
      <c r="B337" s="28"/>
      <c r="C337" s="28"/>
      <c r="D337" s="28"/>
      <c r="E337" s="28"/>
      <c r="F337" s="27"/>
      <c r="G337" s="27"/>
      <c r="H337" s="8" t="s">
        <v>138</v>
      </c>
      <c r="I337" s="9">
        <v>18703096442</v>
      </c>
      <c r="J337" s="9" t="s">
        <v>783</v>
      </c>
      <c r="K337" s="9" t="s">
        <v>586</v>
      </c>
      <c r="L337" s="9">
        <v>5054918903</v>
      </c>
      <c r="M337" s="8" t="s">
        <v>587</v>
      </c>
    </row>
    <row r="338" spans="1:13" x14ac:dyDescent="0.25">
      <c r="A338" s="28"/>
      <c r="B338" s="28"/>
      <c r="C338" s="28"/>
      <c r="D338" s="28"/>
      <c r="E338" s="28"/>
      <c r="F338" s="27"/>
      <c r="G338" s="27"/>
      <c r="H338" s="8" t="s">
        <v>142</v>
      </c>
      <c r="I338" s="9">
        <v>36592857296</v>
      </c>
      <c r="J338" s="9" t="s">
        <v>784</v>
      </c>
      <c r="K338" s="9" t="s">
        <v>588</v>
      </c>
      <c r="L338" s="9">
        <v>5462944454</v>
      </c>
      <c r="M338" s="8" t="s">
        <v>172</v>
      </c>
    </row>
    <row r="339" spans="1:13" x14ac:dyDescent="0.25">
      <c r="A339" s="28"/>
      <c r="B339" s="28"/>
      <c r="C339" s="28"/>
      <c r="D339" s="28"/>
      <c r="E339" s="28"/>
      <c r="F339" s="27"/>
      <c r="G339" s="27"/>
      <c r="H339" s="8" t="s">
        <v>142</v>
      </c>
      <c r="I339" s="9">
        <v>14681763376</v>
      </c>
      <c r="J339" s="9" t="s">
        <v>785</v>
      </c>
      <c r="K339" s="9" t="s">
        <v>555</v>
      </c>
      <c r="L339" s="9">
        <v>5358741187</v>
      </c>
      <c r="M339" s="8" t="s">
        <v>786</v>
      </c>
    </row>
    <row r="340" spans="1:13" x14ac:dyDescent="0.25">
      <c r="A340" s="28"/>
      <c r="B340" s="28"/>
      <c r="C340" s="28"/>
      <c r="D340" s="28"/>
      <c r="E340" s="28"/>
      <c r="F340" s="27"/>
      <c r="G340" s="27"/>
      <c r="H340" s="8" t="s">
        <v>142</v>
      </c>
      <c r="I340" s="9">
        <v>16094934602</v>
      </c>
      <c r="J340" s="9" t="s">
        <v>467</v>
      </c>
      <c r="K340" s="9" t="s">
        <v>589</v>
      </c>
      <c r="L340" s="9">
        <v>5072268463</v>
      </c>
      <c r="M340" s="8" t="s">
        <v>643</v>
      </c>
    </row>
    <row r="341" spans="1:13" x14ac:dyDescent="0.25">
      <c r="A341" s="28"/>
      <c r="B341" s="28"/>
      <c r="C341" s="28"/>
      <c r="D341" s="28"/>
      <c r="E341" s="28"/>
      <c r="F341" s="27"/>
      <c r="G341" s="27"/>
      <c r="H341" s="8" t="s">
        <v>142</v>
      </c>
      <c r="I341" s="9">
        <v>55549617158</v>
      </c>
      <c r="J341" s="9" t="s">
        <v>636</v>
      </c>
      <c r="K341" s="9" t="s">
        <v>590</v>
      </c>
      <c r="L341" s="9">
        <v>5336696157</v>
      </c>
      <c r="M341" s="8" t="s">
        <v>787</v>
      </c>
    </row>
    <row r="342" spans="1:13" x14ac:dyDescent="0.25">
      <c r="A342" s="28"/>
      <c r="B342" s="28"/>
      <c r="C342" s="28"/>
      <c r="D342" s="28"/>
      <c r="E342" s="28"/>
      <c r="F342" s="27"/>
      <c r="G342" s="27"/>
      <c r="H342" s="8" t="s">
        <v>142</v>
      </c>
      <c r="I342" s="9">
        <v>48313861284</v>
      </c>
      <c r="J342" s="9" t="s">
        <v>151</v>
      </c>
      <c r="K342" s="9" t="s">
        <v>152</v>
      </c>
      <c r="L342" s="9">
        <v>5319956609</v>
      </c>
      <c r="M342" s="8" t="s">
        <v>647</v>
      </c>
    </row>
    <row r="343" spans="1:13" x14ac:dyDescent="0.25">
      <c r="A343" s="28">
        <v>32</v>
      </c>
      <c r="B343" s="28" t="s">
        <v>21</v>
      </c>
      <c r="C343" s="28" t="s">
        <v>591</v>
      </c>
      <c r="D343" s="28">
        <v>190641</v>
      </c>
      <c r="E343" s="28">
        <v>751127</v>
      </c>
      <c r="F343" s="27" t="s">
        <v>788</v>
      </c>
      <c r="G343" s="27" t="s">
        <v>83</v>
      </c>
      <c r="H343" s="8" t="s">
        <v>122</v>
      </c>
      <c r="I343" s="8">
        <v>42194068442</v>
      </c>
      <c r="J343" s="8" t="s">
        <v>592</v>
      </c>
      <c r="K343" s="8" t="s">
        <v>451</v>
      </c>
      <c r="L343" s="8">
        <v>5545702838</v>
      </c>
      <c r="M343" s="8" t="s">
        <v>182</v>
      </c>
    </row>
    <row r="344" spans="1:13" x14ac:dyDescent="0.25">
      <c r="A344" s="28"/>
      <c r="B344" s="28"/>
      <c r="C344" s="28"/>
      <c r="D344" s="28"/>
      <c r="E344" s="28"/>
      <c r="F344" s="27"/>
      <c r="G344" s="27"/>
      <c r="H344" s="8" t="s">
        <v>126</v>
      </c>
      <c r="I344" s="8">
        <v>45271965818</v>
      </c>
      <c r="J344" s="8" t="s">
        <v>593</v>
      </c>
      <c r="K344" s="8" t="s">
        <v>451</v>
      </c>
      <c r="L344" s="8">
        <v>5052401653</v>
      </c>
      <c r="M344" s="8" t="s">
        <v>135</v>
      </c>
    </row>
    <row r="345" spans="1:13" x14ac:dyDescent="0.25">
      <c r="A345" s="28"/>
      <c r="B345" s="28"/>
      <c r="C345" s="28"/>
      <c r="D345" s="28"/>
      <c r="E345" s="28"/>
      <c r="F345" s="27"/>
      <c r="G345" s="27"/>
      <c r="H345" s="8" t="s">
        <v>126</v>
      </c>
      <c r="I345" s="8">
        <v>68227201020</v>
      </c>
      <c r="J345" s="8" t="s">
        <v>594</v>
      </c>
      <c r="K345" s="8" t="s">
        <v>595</v>
      </c>
      <c r="L345" s="8">
        <v>5054460326</v>
      </c>
      <c r="M345" s="8" t="s">
        <v>135</v>
      </c>
    </row>
    <row r="346" spans="1:13" x14ac:dyDescent="0.25">
      <c r="A346" s="28"/>
      <c r="B346" s="28"/>
      <c r="C346" s="28"/>
      <c r="D346" s="28"/>
      <c r="E346" s="28"/>
      <c r="F346" s="27"/>
      <c r="G346" s="27"/>
      <c r="H346" s="8" t="s">
        <v>126</v>
      </c>
      <c r="I346" s="8">
        <v>46276932706</v>
      </c>
      <c r="J346" s="8" t="s">
        <v>596</v>
      </c>
      <c r="K346" s="8" t="s">
        <v>597</v>
      </c>
      <c r="L346" s="8">
        <v>5436065342</v>
      </c>
      <c r="M346" s="8" t="s">
        <v>135</v>
      </c>
    </row>
    <row r="347" spans="1:13" x14ac:dyDescent="0.25">
      <c r="A347" s="28"/>
      <c r="B347" s="28"/>
      <c r="C347" s="28"/>
      <c r="D347" s="28"/>
      <c r="E347" s="28"/>
      <c r="F347" s="27"/>
      <c r="G347" s="27"/>
      <c r="H347" s="8" t="s">
        <v>126</v>
      </c>
      <c r="I347" s="9">
        <v>72955039718</v>
      </c>
      <c r="J347" s="8" t="s">
        <v>136</v>
      </c>
      <c r="K347" s="8" t="s">
        <v>137</v>
      </c>
      <c r="L347" s="8">
        <v>5058223374</v>
      </c>
      <c r="M347" s="8" t="s">
        <v>644</v>
      </c>
    </row>
    <row r="348" spans="1:13" x14ac:dyDescent="0.25">
      <c r="A348" s="28"/>
      <c r="B348" s="28"/>
      <c r="C348" s="28"/>
      <c r="D348" s="28"/>
      <c r="E348" s="28"/>
      <c r="F348" s="27"/>
      <c r="G348" s="27"/>
      <c r="H348" s="8" t="s">
        <v>138</v>
      </c>
      <c r="I348" s="9">
        <v>66229267426</v>
      </c>
      <c r="J348" s="9" t="s">
        <v>486</v>
      </c>
      <c r="K348" s="9" t="s">
        <v>598</v>
      </c>
      <c r="L348" s="8">
        <v>5070081709</v>
      </c>
      <c r="M348" s="8" t="s">
        <v>327</v>
      </c>
    </row>
    <row r="349" spans="1:13" x14ac:dyDescent="0.25">
      <c r="A349" s="28"/>
      <c r="B349" s="28"/>
      <c r="C349" s="28"/>
      <c r="D349" s="28"/>
      <c r="E349" s="28"/>
      <c r="F349" s="27"/>
      <c r="G349" s="27"/>
      <c r="H349" s="8" t="s">
        <v>142</v>
      </c>
      <c r="I349" s="8">
        <v>17222900902</v>
      </c>
      <c r="J349" s="9" t="s">
        <v>277</v>
      </c>
      <c r="K349" s="9" t="s">
        <v>599</v>
      </c>
      <c r="L349" s="8">
        <v>5556527613</v>
      </c>
      <c r="M349" s="8" t="s">
        <v>135</v>
      </c>
    </row>
    <row r="350" spans="1:13" x14ac:dyDescent="0.25">
      <c r="A350" s="28"/>
      <c r="B350" s="28"/>
      <c r="C350" s="28"/>
      <c r="D350" s="28"/>
      <c r="E350" s="28"/>
      <c r="F350" s="27"/>
      <c r="G350" s="27"/>
      <c r="H350" s="8" t="s">
        <v>142</v>
      </c>
      <c r="I350" s="8">
        <v>48205868056</v>
      </c>
      <c r="J350" s="9" t="s">
        <v>600</v>
      </c>
      <c r="K350" s="9" t="s">
        <v>601</v>
      </c>
      <c r="L350" s="8">
        <v>5414181445</v>
      </c>
      <c r="M350" s="8" t="s">
        <v>135</v>
      </c>
    </row>
    <row r="351" spans="1:13" x14ac:dyDescent="0.25">
      <c r="A351" s="28"/>
      <c r="B351" s="28"/>
      <c r="C351" s="28"/>
      <c r="D351" s="28"/>
      <c r="E351" s="28"/>
      <c r="F351" s="27"/>
      <c r="G351" s="27"/>
      <c r="H351" s="8" t="s">
        <v>142</v>
      </c>
      <c r="I351" s="9">
        <v>48079872678</v>
      </c>
      <c r="J351" s="9" t="s">
        <v>602</v>
      </c>
      <c r="K351" s="9" t="s">
        <v>603</v>
      </c>
      <c r="L351" s="8">
        <v>5057961257</v>
      </c>
      <c r="M351" s="8" t="s">
        <v>135</v>
      </c>
    </row>
    <row r="352" spans="1:13" x14ac:dyDescent="0.25">
      <c r="A352" s="28"/>
      <c r="B352" s="28"/>
      <c r="C352" s="28"/>
      <c r="D352" s="28"/>
      <c r="E352" s="28"/>
      <c r="F352" s="27"/>
      <c r="G352" s="27"/>
      <c r="H352" s="8" t="s">
        <v>142</v>
      </c>
      <c r="I352" s="8">
        <v>12531057330</v>
      </c>
      <c r="J352" s="9" t="s">
        <v>604</v>
      </c>
      <c r="K352" s="9" t="s">
        <v>605</v>
      </c>
      <c r="L352" s="8">
        <v>5065309354</v>
      </c>
      <c r="M352" s="8" t="s">
        <v>135</v>
      </c>
    </row>
    <row r="353" spans="1:13" x14ac:dyDescent="0.25">
      <c r="A353" s="28"/>
      <c r="B353" s="28"/>
      <c r="C353" s="28"/>
      <c r="D353" s="28"/>
      <c r="E353" s="28"/>
      <c r="F353" s="27"/>
      <c r="G353" s="27"/>
      <c r="H353" s="8" t="s">
        <v>142</v>
      </c>
      <c r="I353" s="9">
        <v>48313861284</v>
      </c>
      <c r="J353" s="9" t="s">
        <v>151</v>
      </c>
      <c r="K353" s="9" t="s">
        <v>152</v>
      </c>
      <c r="L353" s="9">
        <v>5319956609</v>
      </c>
      <c r="M353" s="8" t="s">
        <v>647</v>
      </c>
    </row>
    <row r="354" spans="1:13" x14ac:dyDescent="0.25">
      <c r="A354" s="28">
        <v>33</v>
      </c>
      <c r="B354" s="28" t="s">
        <v>21</v>
      </c>
      <c r="C354" s="28" t="s">
        <v>591</v>
      </c>
      <c r="D354" s="28">
        <v>190653</v>
      </c>
      <c r="E354" s="28">
        <v>751650</v>
      </c>
      <c r="F354" s="27" t="s">
        <v>789</v>
      </c>
      <c r="G354" s="27" t="s">
        <v>790</v>
      </c>
      <c r="H354" s="8" t="s">
        <v>122</v>
      </c>
      <c r="I354" s="8">
        <v>46951531194</v>
      </c>
      <c r="J354" s="8" t="s">
        <v>791</v>
      </c>
      <c r="K354" s="8" t="s">
        <v>606</v>
      </c>
      <c r="L354" s="8">
        <v>5065862364</v>
      </c>
      <c r="M354" s="8" t="s">
        <v>125</v>
      </c>
    </row>
    <row r="355" spans="1:13" x14ac:dyDescent="0.25">
      <c r="A355" s="28"/>
      <c r="B355" s="28"/>
      <c r="C355" s="28"/>
      <c r="D355" s="28"/>
      <c r="E355" s="28"/>
      <c r="F355" s="27"/>
      <c r="G355" s="27"/>
      <c r="H355" s="8" t="s">
        <v>126</v>
      </c>
      <c r="I355" s="8">
        <v>13750055848</v>
      </c>
      <c r="J355" s="8" t="s">
        <v>792</v>
      </c>
      <c r="K355" s="8" t="s">
        <v>292</v>
      </c>
      <c r="L355" s="8">
        <v>5056026153</v>
      </c>
      <c r="M355" s="8" t="s">
        <v>135</v>
      </c>
    </row>
    <row r="356" spans="1:13" x14ac:dyDescent="0.25">
      <c r="A356" s="28"/>
      <c r="B356" s="28"/>
      <c r="C356" s="28"/>
      <c r="D356" s="28"/>
      <c r="E356" s="28"/>
      <c r="F356" s="27"/>
      <c r="G356" s="27"/>
      <c r="H356" s="8" t="s">
        <v>126</v>
      </c>
      <c r="I356" s="8">
        <v>52261349114</v>
      </c>
      <c r="J356" s="8" t="s">
        <v>650</v>
      </c>
      <c r="K356" s="8" t="s">
        <v>607</v>
      </c>
      <c r="L356" s="8">
        <v>5072811534</v>
      </c>
      <c r="M356" s="8" t="s">
        <v>135</v>
      </c>
    </row>
    <row r="357" spans="1:13" x14ac:dyDescent="0.25">
      <c r="A357" s="28"/>
      <c r="B357" s="28"/>
      <c r="C357" s="28"/>
      <c r="D357" s="28"/>
      <c r="E357" s="28"/>
      <c r="F357" s="27"/>
      <c r="G357" s="27"/>
      <c r="H357" s="8" t="s">
        <v>126</v>
      </c>
      <c r="I357" s="8">
        <v>47299953266</v>
      </c>
      <c r="J357" s="8" t="s">
        <v>793</v>
      </c>
      <c r="K357" s="8" t="s">
        <v>170</v>
      </c>
      <c r="L357" s="8">
        <v>5320699389</v>
      </c>
      <c r="M357" s="8" t="s">
        <v>135</v>
      </c>
    </row>
    <row r="358" spans="1:13" x14ac:dyDescent="0.25">
      <c r="A358" s="28"/>
      <c r="B358" s="28"/>
      <c r="C358" s="28"/>
      <c r="D358" s="28"/>
      <c r="E358" s="28"/>
      <c r="F358" s="27"/>
      <c r="G358" s="27"/>
      <c r="H358" s="8" t="s">
        <v>126</v>
      </c>
      <c r="I358" s="9">
        <v>72955039718</v>
      </c>
      <c r="J358" s="8" t="s">
        <v>136</v>
      </c>
      <c r="K358" s="8" t="s">
        <v>137</v>
      </c>
      <c r="L358" s="8">
        <v>5058223374</v>
      </c>
      <c r="M358" s="8" t="s">
        <v>644</v>
      </c>
    </row>
    <row r="359" spans="1:13" x14ac:dyDescent="0.25">
      <c r="A359" s="28"/>
      <c r="B359" s="28"/>
      <c r="C359" s="28"/>
      <c r="D359" s="28"/>
      <c r="E359" s="28"/>
      <c r="F359" s="27"/>
      <c r="G359" s="27"/>
      <c r="H359" s="8" t="s">
        <v>138</v>
      </c>
      <c r="I359" s="9">
        <v>47338350698</v>
      </c>
      <c r="J359" s="9" t="s">
        <v>718</v>
      </c>
      <c r="K359" s="9" t="s">
        <v>608</v>
      </c>
      <c r="L359" s="9">
        <v>5553439253</v>
      </c>
      <c r="M359" s="8" t="s">
        <v>135</v>
      </c>
    </row>
    <row r="360" spans="1:13" x14ac:dyDescent="0.25">
      <c r="A360" s="28"/>
      <c r="B360" s="28"/>
      <c r="C360" s="28"/>
      <c r="D360" s="28"/>
      <c r="E360" s="28"/>
      <c r="F360" s="27"/>
      <c r="G360" s="27"/>
      <c r="H360" s="8" t="s">
        <v>142</v>
      </c>
      <c r="I360" s="9">
        <v>64855313296</v>
      </c>
      <c r="J360" s="9" t="s">
        <v>794</v>
      </c>
      <c r="K360" s="9" t="s">
        <v>609</v>
      </c>
      <c r="L360" s="9">
        <v>5426158232</v>
      </c>
      <c r="M360" s="8" t="s">
        <v>135</v>
      </c>
    </row>
    <row r="361" spans="1:13" x14ac:dyDescent="0.25">
      <c r="A361" s="28"/>
      <c r="B361" s="28"/>
      <c r="C361" s="28"/>
      <c r="D361" s="28"/>
      <c r="E361" s="28"/>
      <c r="F361" s="27"/>
      <c r="G361" s="27"/>
      <c r="H361" s="8" t="s">
        <v>142</v>
      </c>
      <c r="I361" s="9">
        <v>55771616042</v>
      </c>
      <c r="J361" s="9" t="s">
        <v>795</v>
      </c>
      <c r="K361" s="9" t="s">
        <v>354</v>
      </c>
      <c r="L361" s="9">
        <v>5542769448</v>
      </c>
      <c r="M361" s="8" t="s">
        <v>135</v>
      </c>
    </row>
    <row r="362" spans="1:13" x14ac:dyDescent="0.25">
      <c r="A362" s="28"/>
      <c r="B362" s="28"/>
      <c r="C362" s="28"/>
      <c r="D362" s="28"/>
      <c r="E362" s="28"/>
      <c r="F362" s="27"/>
      <c r="G362" s="27"/>
      <c r="H362" s="8" t="s">
        <v>142</v>
      </c>
      <c r="I362" s="9">
        <v>24409789250</v>
      </c>
      <c r="J362" s="9" t="s">
        <v>796</v>
      </c>
      <c r="K362" s="9" t="s">
        <v>610</v>
      </c>
      <c r="L362" s="9">
        <v>5375072632</v>
      </c>
      <c r="M362" s="8" t="s">
        <v>135</v>
      </c>
    </row>
    <row r="363" spans="1:13" x14ac:dyDescent="0.25">
      <c r="A363" s="28"/>
      <c r="B363" s="28"/>
      <c r="C363" s="28"/>
      <c r="D363" s="28"/>
      <c r="E363" s="28"/>
      <c r="F363" s="27"/>
      <c r="G363" s="27"/>
      <c r="H363" s="8" t="s">
        <v>142</v>
      </c>
      <c r="I363" s="9">
        <v>54358228388</v>
      </c>
      <c r="J363" s="9" t="s">
        <v>797</v>
      </c>
      <c r="K363" s="9" t="s">
        <v>611</v>
      </c>
      <c r="L363" s="9">
        <v>5072382246</v>
      </c>
      <c r="M363" s="8" t="s">
        <v>135</v>
      </c>
    </row>
    <row r="364" spans="1:13" x14ac:dyDescent="0.25">
      <c r="A364" s="28"/>
      <c r="B364" s="28"/>
      <c r="C364" s="28"/>
      <c r="D364" s="28"/>
      <c r="E364" s="28"/>
      <c r="F364" s="27"/>
      <c r="G364" s="27"/>
      <c r="H364" s="8" t="s">
        <v>142</v>
      </c>
      <c r="I364" s="9">
        <v>48313861284</v>
      </c>
      <c r="J364" s="9" t="s">
        <v>151</v>
      </c>
      <c r="K364" s="9" t="s">
        <v>152</v>
      </c>
      <c r="L364" s="9">
        <v>5319956609</v>
      </c>
      <c r="M364" s="8" t="s">
        <v>647</v>
      </c>
    </row>
    <row r="365" spans="1:13" x14ac:dyDescent="0.25">
      <c r="A365" s="28">
        <v>34</v>
      </c>
      <c r="B365" s="28" t="s">
        <v>21</v>
      </c>
      <c r="C365" s="28" t="s">
        <v>591</v>
      </c>
      <c r="D365" s="28">
        <v>373342</v>
      </c>
      <c r="E365" s="28">
        <v>373342</v>
      </c>
      <c r="F365" s="27" t="s">
        <v>798</v>
      </c>
      <c r="G365" s="27" t="s">
        <v>798</v>
      </c>
      <c r="H365" s="8" t="s">
        <v>122</v>
      </c>
      <c r="I365" s="8">
        <v>62158403324</v>
      </c>
      <c r="J365" s="8" t="s">
        <v>799</v>
      </c>
      <c r="K365" s="8" t="s">
        <v>479</v>
      </c>
      <c r="L365" s="8">
        <v>5059448507</v>
      </c>
      <c r="M365" s="8" t="s">
        <v>125</v>
      </c>
    </row>
    <row r="366" spans="1:13" x14ac:dyDescent="0.25">
      <c r="A366" s="28"/>
      <c r="B366" s="28"/>
      <c r="C366" s="28"/>
      <c r="D366" s="28"/>
      <c r="E366" s="28"/>
      <c r="F366" s="27"/>
      <c r="G366" s="27"/>
      <c r="H366" s="8" t="s">
        <v>126</v>
      </c>
      <c r="I366" s="9">
        <v>18338467662</v>
      </c>
      <c r="J366" s="9" t="s">
        <v>800</v>
      </c>
      <c r="K366" s="9" t="s">
        <v>365</v>
      </c>
      <c r="L366" s="8">
        <v>5443971972</v>
      </c>
      <c r="M366" s="8" t="s">
        <v>213</v>
      </c>
    </row>
    <row r="367" spans="1:13" x14ac:dyDescent="0.25">
      <c r="A367" s="28"/>
      <c r="B367" s="28"/>
      <c r="C367" s="28"/>
      <c r="D367" s="28"/>
      <c r="E367" s="28"/>
      <c r="F367" s="27"/>
      <c r="G367" s="27"/>
      <c r="H367" s="8" t="s">
        <v>126</v>
      </c>
      <c r="I367" s="9">
        <v>46405928266</v>
      </c>
      <c r="J367" s="9" t="s">
        <v>801</v>
      </c>
      <c r="K367" s="9" t="s">
        <v>612</v>
      </c>
      <c r="L367" s="8">
        <v>5055677343</v>
      </c>
      <c r="M367" s="8" t="s">
        <v>213</v>
      </c>
    </row>
    <row r="368" spans="1:13" x14ac:dyDescent="0.25">
      <c r="A368" s="28"/>
      <c r="B368" s="28"/>
      <c r="C368" s="28"/>
      <c r="D368" s="28"/>
      <c r="E368" s="28"/>
      <c r="F368" s="27"/>
      <c r="G368" s="27"/>
      <c r="H368" s="8" t="s">
        <v>126</v>
      </c>
      <c r="I368" s="9">
        <v>49837813834</v>
      </c>
      <c r="J368" s="9" t="s">
        <v>802</v>
      </c>
      <c r="K368" s="9" t="s">
        <v>613</v>
      </c>
      <c r="L368" s="8">
        <v>5067718660</v>
      </c>
      <c r="M368" s="8" t="s">
        <v>213</v>
      </c>
    </row>
    <row r="369" spans="1:13" x14ac:dyDescent="0.25">
      <c r="A369" s="28"/>
      <c r="B369" s="28"/>
      <c r="C369" s="28"/>
      <c r="D369" s="28"/>
      <c r="E369" s="28"/>
      <c r="F369" s="27"/>
      <c r="G369" s="27"/>
      <c r="H369" s="8" t="s">
        <v>126</v>
      </c>
      <c r="I369" s="9">
        <v>72955039718</v>
      </c>
      <c r="J369" s="8" t="s">
        <v>136</v>
      </c>
      <c r="K369" s="8" t="s">
        <v>137</v>
      </c>
      <c r="L369" s="8">
        <v>5058223374</v>
      </c>
      <c r="M369" s="8" t="s">
        <v>644</v>
      </c>
    </row>
    <row r="370" spans="1:13" x14ac:dyDescent="0.25">
      <c r="A370" s="28"/>
      <c r="B370" s="28"/>
      <c r="C370" s="28"/>
      <c r="D370" s="28"/>
      <c r="E370" s="28"/>
      <c r="F370" s="27"/>
      <c r="G370" s="27"/>
      <c r="H370" s="8" t="s">
        <v>138</v>
      </c>
      <c r="I370" s="9">
        <v>62944376900</v>
      </c>
      <c r="J370" s="9" t="s">
        <v>803</v>
      </c>
      <c r="K370" s="9" t="s">
        <v>292</v>
      </c>
      <c r="L370" s="8">
        <v>5067002933</v>
      </c>
      <c r="M370" s="8" t="s">
        <v>614</v>
      </c>
    </row>
    <row r="371" spans="1:13" x14ac:dyDescent="0.25">
      <c r="A371" s="28"/>
      <c r="B371" s="28"/>
      <c r="C371" s="28"/>
      <c r="D371" s="28"/>
      <c r="E371" s="28"/>
      <c r="F371" s="27"/>
      <c r="G371" s="27"/>
      <c r="H371" s="8" t="s">
        <v>142</v>
      </c>
      <c r="I371" s="9">
        <v>42353060294</v>
      </c>
      <c r="J371" s="9" t="s">
        <v>804</v>
      </c>
      <c r="K371" s="9" t="s">
        <v>417</v>
      </c>
      <c r="L371" s="8">
        <v>5065832992</v>
      </c>
      <c r="M371" s="8" t="s">
        <v>135</v>
      </c>
    </row>
    <row r="372" spans="1:13" x14ac:dyDescent="0.25">
      <c r="A372" s="28"/>
      <c r="B372" s="28"/>
      <c r="C372" s="28"/>
      <c r="D372" s="28"/>
      <c r="E372" s="28"/>
      <c r="F372" s="27"/>
      <c r="G372" s="27"/>
      <c r="H372" s="8" t="s">
        <v>142</v>
      </c>
      <c r="I372" s="9">
        <v>36268873452</v>
      </c>
      <c r="J372" s="9" t="s">
        <v>805</v>
      </c>
      <c r="K372" s="9" t="s">
        <v>400</v>
      </c>
      <c r="L372" s="8">
        <v>5555584844</v>
      </c>
      <c r="M372" s="8" t="s">
        <v>135</v>
      </c>
    </row>
    <row r="373" spans="1:13" x14ac:dyDescent="0.25">
      <c r="A373" s="28"/>
      <c r="B373" s="28"/>
      <c r="C373" s="28"/>
      <c r="D373" s="28"/>
      <c r="E373" s="28"/>
      <c r="F373" s="27"/>
      <c r="G373" s="27"/>
      <c r="H373" s="8" t="s">
        <v>142</v>
      </c>
      <c r="I373" s="9">
        <v>51811748094</v>
      </c>
      <c r="J373" s="9" t="s">
        <v>806</v>
      </c>
      <c r="K373" s="9" t="s">
        <v>292</v>
      </c>
      <c r="L373" s="8">
        <v>5057885696</v>
      </c>
      <c r="M373" s="8" t="s">
        <v>135</v>
      </c>
    </row>
    <row r="374" spans="1:13" x14ac:dyDescent="0.25">
      <c r="A374" s="28"/>
      <c r="B374" s="28"/>
      <c r="C374" s="28"/>
      <c r="D374" s="28"/>
      <c r="E374" s="28"/>
      <c r="F374" s="27"/>
      <c r="G374" s="27"/>
      <c r="H374" s="8" t="s">
        <v>142</v>
      </c>
      <c r="I374" s="9">
        <v>32047680280</v>
      </c>
      <c r="J374" s="9" t="s">
        <v>807</v>
      </c>
      <c r="K374" s="9" t="s">
        <v>364</v>
      </c>
      <c r="L374" s="8">
        <v>5074379916</v>
      </c>
      <c r="M374" s="8" t="s">
        <v>135</v>
      </c>
    </row>
    <row r="375" spans="1:13" x14ac:dyDescent="0.25">
      <c r="A375" s="28"/>
      <c r="B375" s="28"/>
      <c r="C375" s="28"/>
      <c r="D375" s="28"/>
      <c r="E375" s="28"/>
      <c r="F375" s="27"/>
      <c r="G375" s="27"/>
      <c r="H375" s="8" t="s">
        <v>142</v>
      </c>
      <c r="I375" s="9">
        <v>48313861284</v>
      </c>
      <c r="J375" s="9" t="s">
        <v>151</v>
      </c>
      <c r="K375" s="9" t="s">
        <v>152</v>
      </c>
      <c r="L375" s="9">
        <v>5319956609</v>
      </c>
      <c r="M375" s="8" t="s">
        <v>647</v>
      </c>
    </row>
    <row r="376" spans="1:13" x14ac:dyDescent="0.25">
      <c r="A376" s="28">
        <v>35</v>
      </c>
      <c r="B376" s="28" t="s">
        <v>21</v>
      </c>
      <c r="C376" s="28" t="s">
        <v>591</v>
      </c>
      <c r="D376" s="28">
        <v>964347</v>
      </c>
      <c r="E376" s="28">
        <v>964347</v>
      </c>
      <c r="F376" s="27" t="s">
        <v>81</v>
      </c>
      <c r="G376" s="27" t="s">
        <v>81</v>
      </c>
      <c r="H376" s="8" t="s">
        <v>122</v>
      </c>
      <c r="I376" s="9">
        <v>34082339024</v>
      </c>
      <c r="J376" s="8" t="s">
        <v>615</v>
      </c>
      <c r="K376" s="8" t="s">
        <v>616</v>
      </c>
      <c r="L376" s="8">
        <v>5058055710</v>
      </c>
      <c r="M376" s="8" t="s">
        <v>125</v>
      </c>
    </row>
    <row r="377" spans="1:13" x14ac:dyDescent="0.25">
      <c r="A377" s="28"/>
      <c r="B377" s="28"/>
      <c r="C377" s="28"/>
      <c r="D377" s="28"/>
      <c r="E377" s="28"/>
      <c r="F377" s="27"/>
      <c r="G377" s="27"/>
      <c r="H377" s="8" t="s">
        <v>126</v>
      </c>
      <c r="I377" s="9">
        <v>44368991914</v>
      </c>
      <c r="J377" s="9" t="s">
        <v>617</v>
      </c>
      <c r="K377" s="9" t="s">
        <v>152</v>
      </c>
      <c r="L377" s="9">
        <v>5053888207</v>
      </c>
      <c r="M377" s="8" t="s">
        <v>808</v>
      </c>
    </row>
    <row r="378" spans="1:13" x14ac:dyDescent="0.25">
      <c r="A378" s="28"/>
      <c r="B378" s="28"/>
      <c r="C378" s="28"/>
      <c r="D378" s="28"/>
      <c r="E378" s="28"/>
      <c r="F378" s="27"/>
      <c r="G378" s="27"/>
      <c r="H378" s="8" t="s">
        <v>126</v>
      </c>
      <c r="I378" s="9">
        <v>44806867788</v>
      </c>
      <c r="J378" s="9" t="s">
        <v>167</v>
      </c>
      <c r="K378" s="9" t="s">
        <v>296</v>
      </c>
      <c r="L378" s="9">
        <v>5057944376</v>
      </c>
      <c r="M378" s="8" t="s">
        <v>135</v>
      </c>
    </row>
    <row r="379" spans="1:13" x14ac:dyDescent="0.25">
      <c r="A379" s="28"/>
      <c r="B379" s="28"/>
      <c r="C379" s="28"/>
      <c r="D379" s="28"/>
      <c r="E379" s="28"/>
      <c r="F379" s="27"/>
      <c r="G379" s="27"/>
      <c r="H379" s="8" t="s">
        <v>126</v>
      </c>
      <c r="I379" s="9">
        <v>61006026876</v>
      </c>
      <c r="J379" s="9" t="s">
        <v>467</v>
      </c>
      <c r="K379" s="9" t="s">
        <v>618</v>
      </c>
      <c r="L379" s="9">
        <v>5324813884</v>
      </c>
      <c r="M379" s="8" t="s">
        <v>135</v>
      </c>
    </row>
    <row r="380" spans="1:13" x14ac:dyDescent="0.25">
      <c r="A380" s="28"/>
      <c r="B380" s="28"/>
      <c r="C380" s="28"/>
      <c r="D380" s="28"/>
      <c r="E380" s="28"/>
      <c r="F380" s="27"/>
      <c r="G380" s="27"/>
      <c r="H380" s="8" t="s">
        <v>126</v>
      </c>
      <c r="I380" s="9">
        <v>72955039718</v>
      </c>
      <c r="J380" s="8" t="s">
        <v>136</v>
      </c>
      <c r="K380" s="8" t="s">
        <v>137</v>
      </c>
      <c r="L380" s="8">
        <v>5058223374</v>
      </c>
      <c r="M380" s="8" t="s">
        <v>644</v>
      </c>
    </row>
    <row r="381" spans="1:13" x14ac:dyDescent="0.25">
      <c r="A381" s="28"/>
      <c r="B381" s="28"/>
      <c r="C381" s="28"/>
      <c r="D381" s="28"/>
      <c r="E381" s="28"/>
      <c r="F381" s="27"/>
      <c r="G381" s="27"/>
      <c r="H381" s="8" t="s">
        <v>138</v>
      </c>
      <c r="I381" s="9">
        <v>49132837412</v>
      </c>
      <c r="J381" s="9" t="s">
        <v>619</v>
      </c>
      <c r="K381" s="9" t="s">
        <v>620</v>
      </c>
      <c r="L381" s="8">
        <v>5057885672</v>
      </c>
      <c r="M381" s="8" t="s">
        <v>129</v>
      </c>
    </row>
    <row r="382" spans="1:13" x14ac:dyDescent="0.25">
      <c r="A382" s="28"/>
      <c r="B382" s="28"/>
      <c r="C382" s="28"/>
      <c r="D382" s="28"/>
      <c r="E382" s="28"/>
      <c r="F382" s="27"/>
      <c r="G382" s="27"/>
      <c r="H382" s="8" t="s">
        <v>142</v>
      </c>
      <c r="I382" s="9">
        <v>16718482052</v>
      </c>
      <c r="J382" s="9" t="s">
        <v>467</v>
      </c>
      <c r="K382" s="9" t="s">
        <v>621</v>
      </c>
      <c r="L382" s="9">
        <v>5543533064</v>
      </c>
      <c r="M382" s="8" t="s">
        <v>135</v>
      </c>
    </row>
    <row r="383" spans="1:13" x14ac:dyDescent="0.25">
      <c r="A383" s="28"/>
      <c r="B383" s="28"/>
      <c r="C383" s="28"/>
      <c r="D383" s="28"/>
      <c r="E383" s="28"/>
      <c r="F383" s="27"/>
      <c r="G383" s="27"/>
      <c r="H383" s="8" t="s">
        <v>142</v>
      </c>
      <c r="I383" s="9">
        <v>48172241166</v>
      </c>
      <c r="J383" s="9" t="s">
        <v>622</v>
      </c>
      <c r="K383" s="9" t="s">
        <v>623</v>
      </c>
      <c r="L383" s="9">
        <v>5552804796</v>
      </c>
      <c r="M383" s="8" t="s">
        <v>135</v>
      </c>
    </row>
    <row r="384" spans="1:13" x14ac:dyDescent="0.25">
      <c r="A384" s="28"/>
      <c r="B384" s="28"/>
      <c r="C384" s="28"/>
      <c r="D384" s="28"/>
      <c r="E384" s="28"/>
      <c r="F384" s="27"/>
      <c r="G384" s="27"/>
      <c r="H384" s="8" t="s">
        <v>142</v>
      </c>
      <c r="I384" s="9">
        <v>39649931048</v>
      </c>
      <c r="J384" s="9" t="s">
        <v>624</v>
      </c>
      <c r="K384" s="9" t="s">
        <v>164</v>
      </c>
      <c r="L384" s="9">
        <v>5317902019</v>
      </c>
      <c r="M384" s="8" t="s">
        <v>135</v>
      </c>
    </row>
    <row r="385" spans="1:13" x14ac:dyDescent="0.25">
      <c r="A385" s="28"/>
      <c r="B385" s="28"/>
      <c r="C385" s="28"/>
      <c r="D385" s="28"/>
      <c r="E385" s="28"/>
      <c r="F385" s="27"/>
      <c r="G385" s="27"/>
      <c r="H385" s="8" t="s">
        <v>142</v>
      </c>
      <c r="I385" s="9">
        <v>13168238024</v>
      </c>
      <c r="J385" s="9" t="s">
        <v>625</v>
      </c>
      <c r="K385" s="9" t="s">
        <v>626</v>
      </c>
      <c r="L385" s="9">
        <v>5542445154</v>
      </c>
      <c r="M385" s="8" t="s">
        <v>135</v>
      </c>
    </row>
    <row r="386" spans="1:13" x14ac:dyDescent="0.25">
      <c r="A386" s="28"/>
      <c r="B386" s="28"/>
      <c r="C386" s="28"/>
      <c r="D386" s="28"/>
      <c r="E386" s="28"/>
      <c r="F386" s="27"/>
      <c r="G386" s="27"/>
      <c r="H386" s="8" t="s">
        <v>142</v>
      </c>
      <c r="I386" s="9">
        <v>48313861284</v>
      </c>
      <c r="J386" s="9" t="s">
        <v>151</v>
      </c>
      <c r="K386" s="9" t="s">
        <v>152</v>
      </c>
      <c r="L386" s="9">
        <v>5319956609</v>
      </c>
      <c r="M386" s="8" t="s">
        <v>647</v>
      </c>
    </row>
    <row r="387" spans="1:13" x14ac:dyDescent="0.25">
      <c r="A387" s="28">
        <v>36</v>
      </c>
      <c r="B387" s="28" t="s">
        <v>21</v>
      </c>
      <c r="C387" s="28" t="s">
        <v>627</v>
      </c>
      <c r="D387" s="28">
        <v>124728</v>
      </c>
      <c r="E387" s="28">
        <v>751648</v>
      </c>
      <c r="F387" s="27" t="s">
        <v>809</v>
      </c>
      <c r="G387" s="27" t="s">
        <v>63</v>
      </c>
      <c r="H387" s="8" t="s">
        <v>122</v>
      </c>
      <c r="I387" s="8">
        <v>29041144016</v>
      </c>
      <c r="J387" s="8" t="s">
        <v>376</v>
      </c>
      <c r="K387" s="8" t="s">
        <v>628</v>
      </c>
      <c r="L387" s="8">
        <v>5458747493</v>
      </c>
      <c r="M387" s="8" t="s">
        <v>125</v>
      </c>
    </row>
    <row r="388" spans="1:13" x14ac:dyDescent="0.25">
      <c r="A388" s="28"/>
      <c r="B388" s="28"/>
      <c r="C388" s="28"/>
      <c r="D388" s="28"/>
      <c r="E388" s="28"/>
      <c r="F388" s="27"/>
      <c r="G388" s="27"/>
      <c r="H388" s="8" t="s">
        <v>126</v>
      </c>
      <c r="I388" s="8">
        <v>12337230494</v>
      </c>
      <c r="J388" s="8" t="s">
        <v>539</v>
      </c>
      <c r="K388" s="8" t="s">
        <v>629</v>
      </c>
      <c r="L388" s="8">
        <v>5532786166</v>
      </c>
      <c r="M388" s="8" t="s">
        <v>810</v>
      </c>
    </row>
    <row r="389" spans="1:13" x14ac:dyDescent="0.25">
      <c r="A389" s="28"/>
      <c r="B389" s="28"/>
      <c r="C389" s="28"/>
      <c r="D389" s="28"/>
      <c r="E389" s="28"/>
      <c r="F389" s="27"/>
      <c r="G389" s="27"/>
      <c r="H389" s="8" t="s">
        <v>126</v>
      </c>
      <c r="I389" s="8">
        <v>63067058308</v>
      </c>
      <c r="J389" s="8" t="s">
        <v>428</v>
      </c>
      <c r="K389" s="8" t="s">
        <v>630</v>
      </c>
      <c r="L389" s="8">
        <v>5376212023</v>
      </c>
      <c r="M389" s="8" t="s">
        <v>631</v>
      </c>
    </row>
    <row r="390" spans="1:13" x14ac:dyDescent="0.25">
      <c r="A390" s="28"/>
      <c r="B390" s="28"/>
      <c r="C390" s="28"/>
      <c r="D390" s="28"/>
      <c r="E390" s="28"/>
      <c r="F390" s="27"/>
      <c r="G390" s="27"/>
      <c r="H390" s="8" t="s">
        <v>126</v>
      </c>
      <c r="I390" s="8">
        <v>10222337662</v>
      </c>
      <c r="J390" s="8" t="s">
        <v>296</v>
      </c>
      <c r="K390" s="9" t="s">
        <v>632</v>
      </c>
      <c r="L390" s="9">
        <v>5303243889</v>
      </c>
      <c r="M390" s="8" t="s">
        <v>633</v>
      </c>
    </row>
    <row r="391" spans="1:13" x14ac:dyDescent="0.25">
      <c r="A391" s="28"/>
      <c r="B391" s="28"/>
      <c r="C391" s="28"/>
      <c r="D391" s="28"/>
      <c r="E391" s="28"/>
      <c r="F391" s="27"/>
      <c r="G391" s="27"/>
      <c r="H391" s="8" t="s">
        <v>126</v>
      </c>
      <c r="I391" s="9">
        <v>72955039718</v>
      </c>
      <c r="J391" s="8" t="s">
        <v>136</v>
      </c>
      <c r="K391" s="8" t="s">
        <v>137</v>
      </c>
      <c r="L391" s="8">
        <v>5058223374</v>
      </c>
      <c r="M391" s="8" t="s">
        <v>644</v>
      </c>
    </row>
    <row r="392" spans="1:13" x14ac:dyDescent="0.25">
      <c r="A392" s="28"/>
      <c r="B392" s="28"/>
      <c r="C392" s="28"/>
      <c r="D392" s="28"/>
      <c r="E392" s="28"/>
      <c r="F392" s="27"/>
      <c r="G392" s="27"/>
      <c r="H392" s="8" t="s">
        <v>138</v>
      </c>
      <c r="I392" s="9">
        <v>18967045910</v>
      </c>
      <c r="J392" s="9" t="s">
        <v>634</v>
      </c>
      <c r="K392" s="9" t="s">
        <v>635</v>
      </c>
      <c r="L392" s="9">
        <v>5547754306</v>
      </c>
      <c r="M392" s="8" t="s">
        <v>172</v>
      </c>
    </row>
    <row r="393" spans="1:13" x14ac:dyDescent="0.25">
      <c r="A393" s="28"/>
      <c r="B393" s="28"/>
      <c r="C393" s="28"/>
      <c r="D393" s="28"/>
      <c r="E393" s="28"/>
      <c r="F393" s="27"/>
      <c r="G393" s="27"/>
      <c r="H393" s="8" t="s">
        <v>142</v>
      </c>
      <c r="I393" s="9">
        <v>31256001244</v>
      </c>
      <c r="J393" s="9" t="s">
        <v>636</v>
      </c>
      <c r="K393" s="9" t="s">
        <v>501</v>
      </c>
      <c r="L393" s="9">
        <v>5053583895</v>
      </c>
      <c r="M393" s="8" t="s">
        <v>637</v>
      </c>
    </row>
    <row r="394" spans="1:13" x14ac:dyDescent="0.25">
      <c r="A394" s="28"/>
      <c r="B394" s="28"/>
      <c r="C394" s="28"/>
      <c r="D394" s="28"/>
      <c r="E394" s="28"/>
      <c r="F394" s="27"/>
      <c r="G394" s="27"/>
      <c r="H394" s="8" t="s">
        <v>142</v>
      </c>
      <c r="I394" s="9">
        <v>59503199292</v>
      </c>
      <c r="J394" s="9" t="s">
        <v>638</v>
      </c>
      <c r="K394" s="9" t="s">
        <v>639</v>
      </c>
      <c r="L394" s="9">
        <v>5069567087</v>
      </c>
      <c r="M394" s="8" t="s">
        <v>810</v>
      </c>
    </row>
    <row r="395" spans="1:13" x14ac:dyDescent="0.25">
      <c r="A395" s="28"/>
      <c r="B395" s="28"/>
      <c r="C395" s="28"/>
      <c r="D395" s="28"/>
      <c r="E395" s="28"/>
      <c r="F395" s="27"/>
      <c r="G395" s="27"/>
      <c r="H395" s="8" t="s">
        <v>142</v>
      </c>
      <c r="I395" s="9">
        <v>59650267998</v>
      </c>
      <c r="J395" s="9" t="s">
        <v>488</v>
      </c>
      <c r="K395" s="9" t="s">
        <v>640</v>
      </c>
      <c r="L395" s="9">
        <v>5396154448</v>
      </c>
      <c r="M395" s="8" t="s">
        <v>637</v>
      </c>
    </row>
    <row r="396" spans="1:13" x14ac:dyDescent="0.25">
      <c r="A396" s="28"/>
      <c r="B396" s="28"/>
      <c r="C396" s="28"/>
      <c r="D396" s="28"/>
      <c r="E396" s="28"/>
      <c r="F396" s="27"/>
      <c r="G396" s="27"/>
      <c r="H396" s="8" t="s">
        <v>142</v>
      </c>
      <c r="I396" s="9">
        <v>32989734836</v>
      </c>
      <c r="J396" s="9" t="s">
        <v>641</v>
      </c>
      <c r="K396" s="9" t="s">
        <v>642</v>
      </c>
      <c r="L396" s="9">
        <v>5325278758</v>
      </c>
      <c r="M396" s="8" t="s">
        <v>643</v>
      </c>
    </row>
    <row r="397" spans="1:13" x14ac:dyDescent="0.25">
      <c r="A397" s="28"/>
      <c r="B397" s="28"/>
      <c r="C397" s="28"/>
      <c r="D397" s="28"/>
      <c r="E397" s="28"/>
      <c r="F397" s="27"/>
      <c r="G397" s="27"/>
      <c r="H397" s="8" t="s">
        <v>142</v>
      </c>
      <c r="I397" s="9">
        <v>48313861284</v>
      </c>
      <c r="J397" s="9" t="s">
        <v>151</v>
      </c>
      <c r="K397" s="9" t="s">
        <v>152</v>
      </c>
      <c r="L397" s="9">
        <v>5319956609</v>
      </c>
      <c r="M397" s="8" t="s">
        <v>647</v>
      </c>
    </row>
  </sheetData>
  <autoFilter ref="A1:M1"/>
  <mergeCells count="248">
    <mergeCell ref="G2:G12"/>
    <mergeCell ref="A13:A23"/>
    <mergeCell ref="D13:D23"/>
    <mergeCell ref="E13:E23"/>
    <mergeCell ref="F13:F23"/>
    <mergeCell ref="G13:G23"/>
    <mergeCell ref="A2:A12"/>
    <mergeCell ref="D2:D12"/>
    <mergeCell ref="E2:E12"/>
    <mergeCell ref="F2:F12"/>
    <mergeCell ref="G24:G34"/>
    <mergeCell ref="A35:A45"/>
    <mergeCell ref="B35:B45"/>
    <mergeCell ref="C35:C45"/>
    <mergeCell ref="D35:D45"/>
    <mergeCell ref="E35:E45"/>
    <mergeCell ref="F35:F45"/>
    <mergeCell ref="G35:G45"/>
    <mergeCell ref="A24:A34"/>
    <mergeCell ref="B24:B34"/>
    <mergeCell ref="C24:C34"/>
    <mergeCell ref="D24:D34"/>
    <mergeCell ref="E24:E34"/>
    <mergeCell ref="F24:F34"/>
    <mergeCell ref="G46:G56"/>
    <mergeCell ref="A57:A67"/>
    <mergeCell ref="B57:B67"/>
    <mergeCell ref="C57:C67"/>
    <mergeCell ref="D57:D67"/>
    <mergeCell ref="E57:E67"/>
    <mergeCell ref="F57:F67"/>
    <mergeCell ref="G57:G67"/>
    <mergeCell ref="A46:A56"/>
    <mergeCell ref="B46:B56"/>
    <mergeCell ref="C46:C56"/>
    <mergeCell ref="D46:D56"/>
    <mergeCell ref="E46:E56"/>
    <mergeCell ref="F46:F56"/>
    <mergeCell ref="G68:G78"/>
    <mergeCell ref="A79:A89"/>
    <mergeCell ref="B79:B89"/>
    <mergeCell ref="C79:C89"/>
    <mergeCell ref="D79:D89"/>
    <mergeCell ref="E79:E89"/>
    <mergeCell ref="F79:F89"/>
    <mergeCell ref="G79:G89"/>
    <mergeCell ref="A68:A78"/>
    <mergeCell ref="B68:B78"/>
    <mergeCell ref="C68:C78"/>
    <mergeCell ref="D68:D78"/>
    <mergeCell ref="E68:E78"/>
    <mergeCell ref="F68:F78"/>
    <mergeCell ref="G90:G100"/>
    <mergeCell ref="A101:A111"/>
    <mergeCell ref="B101:B111"/>
    <mergeCell ref="C101:C111"/>
    <mergeCell ref="D101:D111"/>
    <mergeCell ref="E101:E111"/>
    <mergeCell ref="F101:F111"/>
    <mergeCell ref="G101:G111"/>
    <mergeCell ref="A90:A100"/>
    <mergeCell ref="B90:B100"/>
    <mergeCell ref="C90:C100"/>
    <mergeCell ref="D90:D100"/>
    <mergeCell ref="E90:E100"/>
    <mergeCell ref="F90:F100"/>
    <mergeCell ref="G112:G122"/>
    <mergeCell ref="A123:A133"/>
    <mergeCell ref="B123:B133"/>
    <mergeCell ref="C123:C133"/>
    <mergeCell ref="D123:D133"/>
    <mergeCell ref="E123:E133"/>
    <mergeCell ref="F123:F133"/>
    <mergeCell ref="G123:G133"/>
    <mergeCell ref="A112:A122"/>
    <mergeCell ref="B112:B122"/>
    <mergeCell ref="C112:C122"/>
    <mergeCell ref="D112:D122"/>
    <mergeCell ref="E112:E122"/>
    <mergeCell ref="F112:F122"/>
    <mergeCell ref="G134:G144"/>
    <mergeCell ref="A145:A155"/>
    <mergeCell ref="B145:B155"/>
    <mergeCell ref="C145:C155"/>
    <mergeCell ref="D145:D155"/>
    <mergeCell ref="E145:E155"/>
    <mergeCell ref="F145:F155"/>
    <mergeCell ref="G145:G155"/>
    <mergeCell ref="A134:A144"/>
    <mergeCell ref="B134:B144"/>
    <mergeCell ref="C134:C144"/>
    <mergeCell ref="D134:D144"/>
    <mergeCell ref="E134:E144"/>
    <mergeCell ref="F134:F144"/>
    <mergeCell ref="G156:G166"/>
    <mergeCell ref="A167:A177"/>
    <mergeCell ref="B167:B177"/>
    <mergeCell ref="C167:C177"/>
    <mergeCell ref="D167:D177"/>
    <mergeCell ref="E167:E177"/>
    <mergeCell ref="F167:F177"/>
    <mergeCell ref="G167:G177"/>
    <mergeCell ref="A156:A166"/>
    <mergeCell ref="B156:B166"/>
    <mergeCell ref="C156:C166"/>
    <mergeCell ref="D156:D166"/>
    <mergeCell ref="E156:E166"/>
    <mergeCell ref="F156:F166"/>
    <mergeCell ref="G178:G188"/>
    <mergeCell ref="A189:A199"/>
    <mergeCell ref="B189:B199"/>
    <mergeCell ref="C189:C199"/>
    <mergeCell ref="D189:D199"/>
    <mergeCell ref="E189:E199"/>
    <mergeCell ref="F189:F199"/>
    <mergeCell ref="G189:G199"/>
    <mergeCell ref="A178:A188"/>
    <mergeCell ref="B178:B188"/>
    <mergeCell ref="C178:C188"/>
    <mergeCell ref="D178:D188"/>
    <mergeCell ref="E178:E188"/>
    <mergeCell ref="F178:F188"/>
    <mergeCell ref="G200:G210"/>
    <mergeCell ref="A211:A221"/>
    <mergeCell ref="B211:B221"/>
    <mergeCell ref="C211:C221"/>
    <mergeCell ref="D211:D221"/>
    <mergeCell ref="E211:E221"/>
    <mergeCell ref="F211:F221"/>
    <mergeCell ref="G211:G221"/>
    <mergeCell ref="A200:A210"/>
    <mergeCell ref="B200:B210"/>
    <mergeCell ref="C200:C210"/>
    <mergeCell ref="D200:D210"/>
    <mergeCell ref="E200:E210"/>
    <mergeCell ref="F200:F210"/>
    <mergeCell ref="G222:G232"/>
    <mergeCell ref="A233:A243"/>
    <mergeCell ref="B233:B243"/>
    <mergeCell ref="C233:C243"/>
    <mergeCell ref="D233:D243"/>
    <mergeCell ref="E233:E243"/>
    <mergeCell ref="F233:F243"/>
    <mergeCell ref="G233:G243"/>
    <mergeCell ref="A222:A232"/>
    <mergeCell ref="B222:B232"/>
    <mergeCell ref="C222:C232"/>
    <mergeCell ref="D222:D232"/>
    <mergeCell ref="E222:E232"/>
    <mergeCell ref="F222:F232"/>
    <mergeCell ref="G244:G254"/>
    <mergeCell ref="A255:A265"/>
    <mergeCell ref="B255:B265"/>
    <mergeCell ref="C255:C265"/>
    <mergeCell ref="D255:D265"/>
    <mergeCell ref="E255:E265"/>
    <mergeCell ref="F255:F265"/>
    <mergeCell ref="G255:G265"/>
    <mergeCell ref="A244:A254"/>
    <mergeCell ref="B244:B254"/>
    <mergeCell ref="C244:C254"/>
    <mergeCell ref="D244:D254"/>
    <mergeCell ref="E244:E254"/>
    <mergeCell ref="F244:F254"/>
    <mergeCell ref="G266:G276"/>
    <mergeCell ref="A277:A287"/>
    <mergeCell ref="B277:B287"/>
    <mergeCell ref="C277:C287"/>
    <mergeCell ref="D277:D287"/>
    <mergeCell ref="E277:E287"/>
    <mergeCell ref="F277:F287"/>
    <mergeCell ref="G277:G287"/>
    <mergeCell ref="A266:A276"/>
    <mergeCell ref="B266:B276"/>
    <mergeCell ref="C266:C276"/>
    <mergeCell ref="D266:D276"/>
    <mergeCell ref="E266:E276"/>
    <mergeCell ref="F266:F276"/>
    <mergeCell ref="G288:G298"/>
    <mergeCell ref="A299:A309"/>
    <mergeCell ref="B299:B309"/>
    <mergeCell ref="C299:C309"/>
    <mergeCell ref="D299:D309"/>
    <mergeCell ref="E299:E309"/>
    <mergeCell ref="F299:F309"/>
    <mergeCell ref="G299:G309"/>
    <mergeCell ref="A288:A298"/>
    <mergeCell ref="B288:B298"/>
    <mergeCell ref="C288:C298"/>
    <mergeCell ref="D288:D298"/>
    <mergeCell ref="E288:E298"/>
    <mergeCell ref="F288:F298"/>
    <mergeCell ref="G310:G320"/>
    <mergeCell ref="A321:A331"/>
    <mergeCell ref="B321:B331"/>
    <mergeCell ref="C321:C331"/>
    <mergeCell ref="D321:D331"/>
    <mergeCell ref="E321:E331"/>
    <mergeCell ref="F321:F331"/>
    <mergeCell ref="G321:G331"/>
    <mergeCell ref="A310:A320"/>
    <mergeCell ref="B310:B320"/>
    <mergeCell ref="C310:C320"/>
    <mergeCell ref="D310:D320"/>
    <mergeCell ref="E310:E320"/>
    <mergeCell ref="F310:F320"/>
    <mergeCell ref="G332:G342"/>
    <mergeCell ref="A343:A353"/>
    <mergeCell ref="B343:B353"/>
    <mergeCell ref="C343:C353"/>
    <mergeCell ref="D343:D353"/>
    <mergeCell ref="E343:E353"/>
    <mergeCell ref="F343:F353"/>
    <mergeCell ref="G343:G353"/>
    <mergeCell ref="A332:A342"/>
    <mergeCell ref="B332:B342"/>
    <mergeCell ref="C332:C342"/>
    <mergeCell ref="D332:D342"/>
    <mergeCell ref="E332:E342"/>
    <mergeCell ref="F332:F342"/>
    <mergeCell ref="G354:G364"/>
    <mergeCell ref="A365:A375"/>
    <mergeCell ref="B365:B375"/>
    <mergeCell ref="C365:C375"/>
    <mergeCell ref="D365:D375"/>
    <mergeCell ref="E365:E375"/>
    <mergeCell ref="F365:F375"/>
    <mergeCell ref="G365:G375"/>
    <mergeCell ref="A354:A364"/>
    <mergeCell ref="B354:B364"/>
    <mergeCell ref="C354:C364"/>
    <mergeCell ref="D354:D364"/>
    <mergeCell ref="E354:E364"/>
    <mergeCell ref="F354:F364"/>
    <mergeCell ref="G376:G386"/>
    <mergeCell ref="A387:A397"/>
    <mergeCell ref="B387:B397"/>
    <mergeCell ref="C387:C397"/>
    <mergeCell ref="D387:D397"/>
    <mergeCell ref="E387:E397"/>
    <mergeCell ref="F387:F397"/>
    <mergeCell ref="G387:G397"/>
    <mergeCell ref="A376:A386"/>
    <mergeCell ref="B376:B386"/>
    <mergeCell ref="C376:C386"/>
    <mergeCell ref="D376:D386"/>
    <mergeCell ref="E376:E386"/>
    <mergeCell ref="F376:F38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2:U38"/>
  <sheetViews>
    <sheetView tabSelected="1" zoomScaleNormal="100" workbookViewId="0">
      <selection activeCell="M14" sqref="M14"/>
    </sheetView>
  </sheetViews>
  <sheetFormatPr defaultRowHeight="15" x14ac:dyDescent="0.25"/>
  <cols>
    <col min="1" max="12" width="7.7109375" style="1" customWidth="1"/>
    <col min="13" max="13" width="25.140625" style="1" customWidth="1"/>
    <col min="14" max="14" width="24.140625" style="1" customWidth="1"/>
    <col min="15" max="15" width="20.28515625" style="1" customWidth="1"/>
    <col min="16" max="17" width="9.140625" style="1"/>
    <col min="18" max="18" width="22.85546875" style="1" customWidth="1"/>
    <col min="19" max="16384" width="9.140625" style="1"/>
  </cols>
  <sheetData>
    <row r="2" spans="1:13" ht="15.75" x14ac:dyDescent="0.25">
      <c r="A2" s="32" t="s">
        <v>0</v>
      </c>
      <c r="B2" s="32"/>
      <c r="C2" s="32"/>
      <c r="D2" s="32"/>
      <c r="E2" s="32"/>
      <c r="F2" s="32"/>
      <c r="G2" s="32"/>
      <c r="H2" s="32"/>
      <c r="I2" s="32"/>
      <c r="J2" s="32"/>
      <c r="K2" s="32"/>
      <c r="L2" s="32"/>
    </row>
    <row r="3" spans="1:13" ht="15.75" x14ac:dyDescent="0.25">
      <c r="A3" s="32" t="s">
        <v>1</v>
      </c>
      <c r="B3" s="32"/>
      <c r="C3" s="32"/>
      <c r="D3" s="32"/>
      <c r="E3" s="32"/>
      <c r="F3" s="32"/>
      <c r="G3" s="32"/>
      <c r="H3" s="32"/>
      <c r="I3" s="32"/>
      <c r="J3" s="32"/>
      <c r="K3" s="32"/>
      <c r="L3" s="32"/>
    </row>
    <row r="5" spans="1:13" ht="30" customHeight="1" x14ac:dyDescent="0.25">
      <c r="A5" s="35" t="s">
        <v>2</v>
      </c>
      <c r="B5" s="35"/>
      <c r="C5" s="35"/>
      <c r="D5" s="35"/>
      <c r="E5" s="38" t="s">
        <v>20</v>
      </c>
      <c r="F5" s="38"/>
      <c r="G5" s="38"/>
      <c r="H5" s="38"/>
      <c r="I5" s="38"/>
      <c r="J5" s="38"/>
      <c r="K5" s="38"/>
      <c r="L5" s="38"/>
    </row>
    <row r="6" spans="1:13" x14ac:dyDescent="0.25">
      <c r="A6" s="36" t="s">
        <v>3</v>
      </c>
      <c r="B6" s="36"/>
      <c r="C6" s="36"/>
      <c r="D6" s="36"/>
      <c r="E6" s="43" t="s">
        <v>28</v>
      </c>
      <c r="F6" s="43"/>
      <c r="G6" s="43"/>
      <c r="H6" s="43"/>
      <c r="I6" s="43"/>
      <c r="J6" s="43"/>
      <c r="K6" s="43"/>
      <c r="L6" s="43"/>
    </row>
    <row r="7" spans="1:13" x14ac:dyDescent="0.25">
      <c r="A7" s="36" t="s">
        <v>4</v>
      </c>
      <c r="B7" s="36"/>
      <c r="C7" s="36"/>
      <c r="D7" s="36"/>
      <c r="E7" s="43" t="s">
        <v>29</v>
      </c>
      <c r="F7" s="43"/>
      <c r="G7" s="43"/>
      <c r="H7" s="43"/>
      <c r="I7" s="43"/>
      <c r="J7" s="43"/>
      <c r="K7" s="43"/>
      <c r="L7" s="43"/>
    </row>
    <row r="8" spans="1:13" x14ac:dyDescent="0.25">
      <c r="A8" s="36" t="s">
        <v>5</v>
      </c>
      <c r="B8" s="36"/>
      <c r="C8" s="36"/>
      <c r="D8" s="36"/>
      <c r="E8" s="43" t="s">
        <v>21</v>
      </c>
      <c r="F8" s="43"/>
      <c r="G8" s="43"/>
      <c r="H8" s="43"/>
      <c r="I8" s="43"/>
      <c r="J8" s="43"/>
      <c r="K8" s="43"/>
      <c r="L8" s="43"/>
    </row>
    <row r="9" spans="1:13" x14ac:dyDescent="0.25">
      <c r="A9" s="36" t="s">
        <v>6</v>
      </c>
      <c r="B9" s="36"/>
      <c r="C9" s="36"/>
      <c r="D9" s="36"/>
      <c r="E9" s="44" t="s">
        <v>813</v>
      </c>
      <c r="F9" s="44"/>
      <c r="G9" s="44"/>
      <c r="H9" s="44"/>
      <c r="I9" s="44"/>
      <c r="J9" s="44"/>
      <c r="K9" s="44"/>
      <c r="L9" s="44"/>
    </row>
    <row r="10" spans="1:13" x14ac:dyDescent="0.25">
      <c r="A10" s="36" t="s">
        <v>7</v>
      </c>
      <c r="B10" s="36"/>
      <c r="C10" s="36"/>
      <c r="D10" s="36"/>
      <c r="E10" s="44" t="s">
        <v>814</v>
      </c>
      <c r="F10" s="44"/>
      <c r="G10" s="44"/>
      <c r="H10" s="44"/>
      <c r="I10" s="44"/>
      <c r="J10" s="44"/>
      <c r="K10" s="44"/>
      <c r="L10" s="44"/>
      <c r="M10" s="1" t="s">
        <v>894</v>
      </c>
    </row>
    <row r="11" spans="1:13" x14ac:dyDescent="0.25">
      <c r="A11" s="36" t="s">
        <v>8</v>
      </c>
      <c r="B11" s="36"/>
      <c r="C11" s="36"/>
      <c r="D11" s="36"/>
      <c r="E11" s="43" t="e">
        <f>VLOOKUP(E10,'Okul Listesi'!A3:C39,2,0)</f>
        <v>#N/A</v>
      </c>
      <c r="F11" s="43"/>
      <c r="G11" s="43"/>
      <c r="H11" s="43"/>
      <c r="I11" s="43"/>
      <c r="J11" s="43"/>
      <c r="K11" s="43"/>
      <c r="L11" s="43"/>
    </row>
    <row r="12" spans="1:13" x14ac:dyDescent="0.25">
      <c r="A12" s="36" t="s">
        <v>9</v>
      </c>
      <c r="B12" s="36"/>
      <c r="C12" s="36"/>
      <c r="D12" s="36"/>
      <c r="E12" s="43" t="e">
        <f>VLOOKUP(E10,'Okul Listesi'!A3:C39,3,0)</f>
        <v>#N/A</v>
      </c>
      <c r="F12" s="43"/>
      <c r="G12" s="43"/>
      <c r="H12" s="43"/>
      <c r="I12" s="43"/>
      <c r="J12" s="43"/>
      <c r="K12" s="43"/>
      <c r="L12" s="43"/>
    </row>
    <row r="14" spans="1:13" ht="60" customHeight="1" x14ac:dyDescent="0.25">
      <c r="A14" s="39" t="str">
        <f ca="1">CONCATENATE("İDARE ile ……… arasında imzalanan sözleşme kapsamına gerçekleştirilen, …… tarihinde bitirilecek geçici kabul yapılan işin kesin kabulunün yapılması gerekmektedir."," Söz konusu iş için 5361374 sayılı ve 05.25.2015 tarihli makam onayı ile teşkil edilen Kesin Kabul komisyonumuz, ","Yüklenici temsilcisinin de katılımıyla ",TEXT(TODAY(),"gg/aa/yyyy")," tarihinde iş yerinde toplanmıştır.")</f>
        <v>İDARE ile ……… arasında imzalanan sözleşme kapsamına gerçekleştirilen, …… tarihinde bitirilecek geçici kabul yapılan işin kesin kabulunün yapılması gerekmektedir. Söz konusu iş için 5361374 sayılı ve 05.25.2015 tarihli makam onayı ile teşkil edilen Kesin Kabul komisyonumuz, Yüklenici temsilcisinin de katılımıyla 11/12/2015 tarihinde iş yerinde toplanmıştır.</v>
      </c>
      <c r="B14" s="40"/>
      <c r="C14" s="40"/>
      <c r="D14" s="40"/>
      <c r="E14" s="40"/>
      <c r="F14" s="40"/>
      <c r="G14" s="40"/>
      <c r="H14" s="40"/>
      <c r="I14" s="40"/>
      <c r="J14" s="40"/>
      <c r="K14" s="40"/>
      <c r="L14" s="41"/>
    </row>
    <row r="16" spans="1:13" ht="60" customHeight="1" x14ac:dyDescent="0.25">
      <c r="A16" s="6"/>
      <c r="B16" s="38" t="s">
        <v>110</v>
      </c>
      <c r="C16" s="38"/>
      <c r="D16" s="38"/>
      <c r="E16" s="38"/>
      <c r="F16" s="38"/>
      <c r="G16" s="38"/>
      <c r="H16" s="38"/>
      <c r="I16" s="38"/>
      <c r="J16" s="38"/>
      <c r="K16" s="38"/>
      <c r="L16" s="38"/>
    </row>
    <row r="17" spans="1:21" x14ac:dyDescent="0.25">
      <c r="A17" s="6" t="s">
        <v>108</v>
      </c>
      <c r="B17" s="42" t="s">
        <v>10</v>
      </c>
      <c r="C17" s="42"/>
      <c r="D17" s="42"/>
      <c r="E17" s="42"/>
      <c r="F17" s="42"/>
      <c r="G17" s="42"/>
      <c r="H17" s="42"/>
      <c r="I17" s="42"/>
      <c r="J17" s="42"/>
      <c r="K17" s="42"/>
      <c r="L17" s="42"/>
    </row>
    <row r="18" spans="1:21" ht="30" customHeight="1" x14ac:dyDescent="0.25">
      <c r="A18" s="6"/>
      <c r="B18" s="38" t="s">
        <v>11</v>
      </c>
      <c r="C18" s="38"/>
      <c r="D18" s="38"/>
      <c r="E18" s="38"/>
      <c r="F18" s="38"/>
      <c r="G18" s="38"/>
      <c r="H18" s="38"/>
      <c r="I18" s="38"/>
      <c r="J18" s="38"/>
      <c r="K18" s="38"/>
      <c r="L18" s="38"/>
    </row>
    <row r="19" spans="1:21" ht="30" customHeight="1" x14ac:dyDescent="0.25">
      <c r="A19" s="6"/>
      <c r="B19" s="38" t="s">
        <v>12</v>
      </c>
      <c r="C19" s="38"/>
      <c r="D19" s="38"/>
      <c r="E19" s="38"/>
      <c r="F19" s="38"/>
      <c r="G19" s="38"/>
      <c r="H19" s="38"/>
      <c r="I19" s="38"/>
      <c r="J19" s="38"/>
      <c r="K19" s="38"/>
      <c r="L19" s="38"/>
    </row>
    <row r="21" spans="1:21" ht="30" customHeight="1" x14ac:dyDescent="0.25">
      <c r="A21" s="37" t="s">
        <v>109</v>
      </c>
      <c r="B21" s="37"/>
      <c r="C21" s="37"/>
      <c r="D21" s="37"/>
      <c r="E21" s="37"/>
      <c r="F21" s="37"/>
      <c r="G21" s="37"/>
      <c r="H21" s="37"/>
      <c r="I21" s="37"/>
      <c r="J21" s="37"/>
      <c r="K21" s="37"/>
      <c r="L21" s="37"/>
      <c r="M21" s="25"/>
      <c r="N21" s="25"/>
      <c r="O21" s="25"/>
      <c r="P21" s="25"/>
      <c r="Q21" s="25"/>
      <c r="R21" s="25"/>
      <c r="S21" s="25"/>
      <c r="T21" s="25"/>
      <c r="U21" s="25"/>
    </row>
    <row r="22" spans="1:21" x14ac:dyDescent="0.25">
      <c r="J22" s="34" t="str">
        <f ca="1">CONCATENATE("Tarih.: ",TEXT(TODAY(),"gg/aa/yyyy"))</f>
        <v>Tarih.: 11/12/2015</v>
      </c>
      <c r="K22" s="34"/>
      <c r="L22" s="34"/>
      <c r="M22" s="25"/>
      <c r="N22" s="25"/>
      <c r="O22" s="25"/>
      <c r="P22" s="25"/>
      <c r="Q22" s="25"/>
      <c r="R22" s="25"/>
      <c r="S22" s="25"/>
      <c r="T22" s="25"/>
      <c r="U22" s="25"/>
    </row>
    <row r="23" spans="1:21" x14ac:dyDescent="0.25">
      <c r="M23" s="25"/>
      <c r="N23" s="25"/>
      <c r="O23" s="25"/>
      <c r="P23" s="25"/>
      <c r="Q23" s="25"/>
      <c r="R23" s="25"/>
      <c r="S23" s="25"/>
      <c r="T23" s="25"/>
      <c r="U23" s="25"/>
    </row>
    <row r="24" spans="1:21" x14ac:dyDescent="0.25">
      <c r="A24" s="52" t="s">
        <v>13</v>
      </c>
      <c r="B24" s="52"/>
      <c r="C24" s="52"/>
      <c r="D24" s="52"/>
      <c r="E24" s="52"/>
      <c r="F24" s="52"/>
      <c r="G24" s="52"/>
      <c r="H24" s="52"/>
      <c r="I24" s="52"/>
      <c r="J24" s="52"/>
      <c r="K24" s="52"/>
      <c r="L24" s="52"/>
      <c r="M24" s="25"/>
      <c r="N24" s="25"/>
      <c r="O24" s="25"/>
      <c r="P24" s="25"/>
      <c r="Q24" s="25"/>
      <c r="R24" s="25"/>
      <c r="S24" s="25"/>
      <c r="T24" s="25"/>
      <c r="U24" s="25"/>
    </row>
    <row r="25" spans="1:21" x14ac:dyDescent="0.25">
      <c r="M25" s="25"/>
      <c r="N25" s="25"/>
      <c r="O25" s="25"/>
      <c r="P25" s="25"/>
      <c r="Q25" s="25"/>
      <c r="R25" s="25"/>
      <c r="S25" s="25"/>
      <c r="T25" s="25"/>
      <c r="U25" s="25"/>
    </row>
    <row r="26" spans="1:21" x14ac:dyDescent="0.25">
      <c r="A26" s="53" t="s">
        <v>14</v>
      </c>
      <c r="B26" s="54"/>
      <c r="C26" s="55"/>
      <c r="D26" s="53" t="s">
        <v>15</v>
      </c>
      <c r="E26" s="54"/>
      <c r="F26" s="54"/>
      <c r="G26" s="54"/>
      <c r="H26" s="55"/>
      <c r="I26" s="33" t="s">
        <v>16</v>
      </c>
      <c r="J26" s="33"/>
      <c r="K26" s="33"/>
      <c r="L26" s="33"/>
      <c r="M26" s="25"/>
      <c r="N26" s="25"/>
      <c r="O26" s="25"/>
      <c r="P26" s="25"/>
      <c r="Q26" s="25"/>
      <c r="R26" s="25"/>
      <c r="S26" s="25"/>
      <c r="T26" s="25"/>
      <c r="U26" s="25"/>
    </row>
    <row r="27" spans="1:21" ht="37.5" customHeight="1" x14ac:dyDescent="0.25">
      <c r="A27" s="48" t="s">
        <v>17</v>
      </c>
      <c r="B27" s="49"/>
      <c r="C27" s="50"/>
      <c r="D27" s="45" t="s">
        <v>815</v>
      </c>
      <c r="E27" s="46"/>
      <c r="F27" s="46"/>
      <c r="G27" s="46"/>
      <c r="H27" s="47"/>
      <c r="I27" s="51"/>
      <c r="J27" s="51"/>
      <c r="K27" s="51"/>
      <c r="L27" s="51"/>
      <c r="M27" s="12" t="s">
        <v>815</v>
      </c>
      <c r="N27" s="26" t="e">
        <f>CONCATENATE(INDEX(Komisyon!A1:K397,MATCH('Kesin Kabul Tutanağı'!E10,Komisyon!E1:E397,0),10)," ",INDEX(Komisyon!A1:K397,MATCH('Kesin Kabul Tutanağı'!E10,Komisyon!E1:E397,0),11),CHAR(10),INDEX(Komisyon!A1:M397,MATCH('Kesin Kabul Tutanağı'!E10,Komisyon!E1:E397,0),13))</f>
        <v>#N/A</v>
      </c>
      <c r="O27" s="26" t="e">
        <f>CONCATENATE(INDEX(Komisyon!A1:K397,MATCH('Kesin Kabul Tutanağı'!E10,Komisyon!E1:E397,0)+5,10)," ",INDEX(Komisyon!A1:K397,MATCH('Kesin Kabul Tutanağı'!E10,Komisyon!E1:E397,0)+5,11),CHAR(10),INDEX(Komisyon!A1:M397,MATCH('Kesin Kabul Tutanağı'!E10,Komisyon!E1:E397,0)+5,13))</f>
        <v>#N/A</v>
      </c>
      <c r="P27" s="25"/>
      <c r="Q27" s="25"/>
      <c r="R27" s="25"/>
      <c r="S27" s="25"/>
      <c r="T27" s="25"/>
      <c r="U27" s="25"/>
    </row>
    <row r="28" spans="1:21" ht="37.5" customHeight="1" x14ac:dyDescent="0.25">
      <c r="A28" s="48" t="s">
        <v>18</v>
      </c>
      <c r="B28" s="49"/>
      <c r="C28" s="50"/>
      <c r="D28" s="45" t="s">
        <v>812</v>
      </c>
      <c r="E28" s="46"/>
      <c r="F28" s="46"/>
      <c r="G28" s="46"/>
      <c r="H28" s="47"/>
      <c r="I28" s="51"/>
      <c r="J28" s="51"/>
      <c r="K28" s="51"/>
      <c r="L28" s="51"/>
      <c r="M28" s="12" t="s">
        <v>812</v>
      </c>
      <c r="N28" s="26" t="e">
        <f>CONCATENATE(INDEX(Komisyon!A1:K397,MATCH('Kesin Kabul Tutanağı'!E10,Komisyon!E1:E397,0)+1,10)," ",INDEX(Komisyon!A1:K397,MATCH('Kesin Kabul Tutanağı'!E10,Komisyon!E1:E397,0)+1,11),CHAR(10),INDEX(Komisyon!A1:M397,MATCH('Kesin Kabul Tutanağı'!E10,Komisyon!E1:E397,0)+1,13))</f>
        <v>#N/A</v>
      </c>
      <c r="O28" s="26" t="e">
        <f>CONCATENATE(INDEX(Komisyon!A1:K397,MATCH('Kesin Kabul Tutanağı'!E10,Komisyon!E1:E397,0)+6,10)," ",INDEX(Komisyon!A1:K397,MATCH('Kesin Kabul Tutanağı'!E10,Komisyon!E1:E397,0)+6,11),CHAR(10),INDEX(Komisyon!A1:M397,MATCH('Kesin Kabul Tutanağı'!E10,Komisyon!E1:E397,0)+6,13))</f>
        <v>#N/A</v>
      </c>
      <c r="P28" s="25"/>
      <c r="Q28" s="25"/>
      <c r="R28" s="25"/>
      <c r="S28" s="25"/>
      <c r="T28" s="25"/>
      <c r="U28" s="25"/>
    </row>
    <row r="29" spans="1:21" ht="37.5" customHeight="1" x14ac:dyDescent="0.25">
      <c r="A29" s="48" t="s">
        <v>18</v>
      </c>
      <c r="B29" s="49"/>
      <c r="C29" s="50"/>
      <c r="D29" s="45" t="s">
        <v>812</v>
      </c>
      <c r="E29" s="46"/>
      <c r="F29" s="46"/>
      <c r="G29" s="46"/>
      <c r="H29" s="47"/>
      <c r="I29" s="51"/>
      <c r="J29" s="51"/>
      <c r="K29" s="51"/>
      <c r="L29" s="51"/>
      <c r="M29" s="12" t="s">
        <v>812</v>
      </c>
      <c r="N29" s="26" t="e">
        <f>CONCATENATE(INDEX(Komisyon!A1:M397,MATCH('Kesin Kabul Tutanağı'!E10,Komisyon!E1:E397,0)+2,10)," ",INDEX(Komisyon!A1:M397,MATCH('Kesin Kabul Tutanağı'!E10,Komisyon!E1:E397,0)+2,11),CHAR(10),INDEX(Komisyon!A1:M397,MATCH('Kesin Kabul Tutanağı'!E10,Komisyon!E1:E397,0)+2,13))</f>
        <v>#N/A</v>
      </c>
      <c r="O29" s="26" t="e">
        <f>CONCATENATE(INDEX(Komisyon!A1:K397,MATCH('Kesin Kabul Tutanağı'!E10,Komisyon!E1:E397,0)+7,10)," ",INDEX(Komisyon!A1:K397,MATCH('Kesin Kabul Tutanağı'!E10,Komisyon!E1:E397,0)+7,11),CHAR(10),INDEX(Komisyon!A1:M397,MATCH('Kesin Kabul Tutanağı'!E10,Komisyon!E1:E397,0)+7,13))</f>
        <v>#N/A</v>
      </c>
      <c r="P29" s="25"/>
      <c r="Q29" s="25"/>
      <c r="R29" s="25"/>
      <c r="S29" s="25"/>
      <c r="T29" s="25"/>
      <c r="U29" s="25"/>
    </row>
    <row r="30" spans="1:21" ht="37.5" customHeight="1" x14ac:dyDescent="0.25">
      <c r="A30" s="48" t="s">
        <v>18</v>
      </c>
      <c r="B30" s="49"/>
      <c r="C30" s="50"/>
      <c r="D30" s="45" t="s">
        <v>812</v>
      </c>
      <c r="E30" s="46"/>
      <c r="F30" s="46"/>
      <c r="G30" s="46"/>
      <c r="H30" s="47"/>
      <c r="I30" s="51"/>
      <c r="J30" s="51"/>
      <c r="K30" s="51"/>
      <c r="L30" s="51"/>
      <c r="M30" s="12" t="s">
        <v>812</v>
      </c>
      <c r="N30" s="26" t="e">
        <f>CONCATENATE(INDEX(Komisyon!A1:K397,MATCH('Kesin Kabul Tutanağı'!E10,Komisyon!E1:E397,0)+3,10)," ",INDEX(Komisyon!A1:K397,MATCH('Kesin Kabul Tutanağı'!E10,Komisyon!E1:E397,0)+3,11),CHAR(10),INDEX(Komisyon!A1:M397,MATCH('Kesin Kabul Tutanağı'!E10,Komisyon!E1:E397,0)+3,13))</f>
        <v>#N/A</v>
      </c>
      <c r="O30" s="26" t="e">
        <f>CONCATENATE(INDEX(Komisyon!A1:K397,MATCH('Kesin Kabul Tutanağı'!E10,Komisyon!E1:E397,0)+8,10)," ",INDEX(Komisyon!A1:K397,MATCH('Kesin Kabul Tutanağı'!E10,Komisyon!E1:E397,0)+8,11),CHAR(10),INDEX(Komisyon!A1:M397,MATCH('Kesin Kabul Tutanağı'!E10,Komisyon!E1:E397,0)+8,13))</f>
        <v>#N/A</v>
      </c>
      <c r="P30" s="25"/>
      <c r="Q30" s="25"/>
      <c r="R30" s="25"/>
      <c r="S30" s="25"/>
      <c r="T30" s="25"/>
      <c r="U30" s="25"/>
    </row>
    <row r="31" spans="1:21" ht="37.5" customHeight="1" x14ac:dyDescent="0.25">
      <c r="A31" s="48" t="s">
        <v>18</v>
      </c>
      <c r="B31" s="49"/>
      <c r="C31" s="50"/>
      <c r="D31" s="45" t="s">
        <v>893</v>
      </c>
      <c r="E31" s="46"/>
      <c r="F31" s="46"/>
      <c r="G31" s="46"/>
      <c r="H31" s="47"/>
      <c r="I31" s="51"/>
      <c r="J31" s="51"/>
      <c r="K31" s="51"/>
      <c r="L31" s="51"/>
      <c r="M31" s="12" t="s">
        <v>812</v>
      </c>
      <c r="N31" s="26" t="e">
        <f>CONCATENATE(INDEX(Komisyon!A1:K397,MATCH('Kesin Kabul Tutanağı'!E10,Komisyon!E1:E397,0)+4,10)," ",INDEX(Komisyon!A1:K397,MATCH('Kesin Kabul Tutanağı'!E10,Komisyon!E1:E397,0)+4,11),CHAR(10),INDEX(Komisyon!A1:M397,MATCH('Kesin Kabul Tutanağı'!E10,Komisyon!E1:E397,0)+4,13))</f>
        <v>#N/A</v>
      </c>
      <c r="O31" s="26" t="e">
        <f>CONCATENATE(INDEX(Komisyon!A1:K397,MATCH('Kesin Kabul Tutanağı'!E10,Komisyon!E1:E397,0)+10,10)," ",INDEX(Komisyon!A1:K397,MATCH('Kesin Kabul Tutanağı'!E10,Komisyon!E1:E397,0)+10,11),CHAR(10),INDEX(Komisyon!A1:M397,MATCH('Kesin Kabul Tutanağı'!E10,Komisyon!E1:E397,0)+10,13))</f>
        <v>#N/A</v>
      </c>
      <c r="P31" s="25"/>
      <c r="Q31" s="25"/>
      <c r="R31" s="25"/>
      <c r="S31" s="25"/>
      <c r="T31" s="25"/>
      <c r="U31" s="25"/>
    </row>
    <row r="32" spans="1:21" ht="20.100000000000001" customHeight="1" x14ac:dyDescent="0.25">
      <c r="A32" s="48" t="s">
        <v>19</v>
      </c>
      <c r="B32" s="49"/>
      <c r="C32" s="50"/>
      <c r="D32" s="57"/>
      <c r="E32" s="58"/>
      <c r="F32" s="58"/>
      <c r="G32" s="58"/>
      <c r="H32" s="59"/>
      <c r="I32" s="51"/>
      <c r="J32" s="51"/>
      <c r="K32" s="51"/>
      <c r="L32" s="51"/>
      <c r="M32" s="25"/>
      <c r="N32" s="25"/>
      <c r="O32" s="25"/>
      <c r="P32" s="25"/>
      <c r="Q32" s="25"/>
      <c r="R32" s="25"/>
      <c r="S32" s="25"/>
      <c r="T32" s="25"/>
      <c r="U32" s="25"/>
    </row>
    <row r="33" spans="1:21" x14ac:dyDescent="0.25">
      <c r="M33" s="25"/>
      <c r="N33" s="25"/>
      <c r="O33" s="25"/>
      <c r="P33" s="25"/>
      <c r="Q33" s="25"/>
      <c r="R33" s="25"/>
      <c r="S33" s="25"/>
      <c r="T33" s="25"/>
      <c r="U33" s="25"/>
    </row>
    <row r="34" spans="1:21" x14ac:dyDescent="0.25">
      <c r="M34" s="25"/>
      <c r="N34" s="25"/>
      <c r="O34" s="25"/>
      <c r="P34" s="25"/>
      <c r="Q34" s="25"/>
      <c r="R34" s="25"/>
      <c r="S34" s="25"/>
      <c r="T34" s="25"/>
      <c r="U34" s="25"/>
    </row>
    <row r="35" spans="1:21" x14ac:dyDescent="0.25">
      <c r="M35" s="25"/>
      <c r="N35" s="25"/>
      <c r="O35" s="25"/>
      <c r="P35" s="25"/>
      <c r="Q35" s="25"/>
      <c r="R35" s="25"/>
      <c r="S35" s="25"/>
      <c r="T35" s="25"/>
      <c r="U35" s="25"/>
    </row>
    <row r="36" spans="1:21" x14ac:dyDescent="0.25">
      <c r="M36" s="25"/>
      <c r="N36" s="25"/>
      <c r="O36" s="25"/>
      <c r="P36" s="25"/>
      <c r="Q36" s="25"/>
      <c r="R36" s="25"/>
      <c r="S36" s="25"/>
      <c r="T36" s="25"/>
      <c r="U36" s="25"/>
    </row>
    <row r="38" spans="1:21" x14ac:dyDescent="0.25">
      <c r="A38" s="56" t="s">
        <v>891</v>
      </c>
      <c r="B38" s="56"/>
      <c r="C38" s="56"/>
      <c r="D38" s="56"/>
      <c r="E38" s="56"/>
      <c r="F38" s="56"/>
      <c r="G38" s="56"/>
      <c r="H38" s="56"/>
      <c r="I38" s="56"/>
      <c r="J38" s="56"/>
      <c r="K38" s="56"/>
      <c r="L38" s="56"/>
    </row>
  </sheetData>
  <mergeCells count="48">
    <mergeCell ref="A38:L38"/>
    <mergeCell ref="D31:H31"/>
    <mergeCell ref="D32:H32"/>
    <mergeCell ref="A28:C28"/>
    <mergeCell ref="A29:C29"/>
    <mergeCell ref="A30:C30"/>
    <mergeCell ref="A31:C31"/>
    <mergeCell ref="A32:C32"/>
    <mergeCell ref="D28:H28"/>
    <mergeCell ref="D29:H29"/>
    <mergeCell ref="D30:H30"/>
    <mergeCell ref="I28:L28"/>
    <mergeCell ref="I29:L29"/>
    <mergeCell ref="I30:L30"/>
    <mergeCell ref="I31:L31"/>
    <mergeCell ref="I32:L32"/>
    <mergeCell ref="E7:L7"/>
    <mergeCell ref="E8:L8"/>
    <mergeCell ref="E9:L9"/>
    <mergeCell ref="D27:H27"/>
    <mergeCell ref="A27:C27"/>
    <mergeCell ref="A9:D9"/>
    <mergeCell ref="A10:D10"/>
    <mergeCell ref="A11:D11"/>
    <mergeCell ref="A12:D12"/>
    <mergeCell ref="E10:L10"/>
    <mergeCell ref="I27:L27"/>
    <mergeCell ref="E11:L11"/>
    <mergeCell ref="E12:L12"/>
    <mergeCell ref="A24:L24"/>
    <mergeCell ref="A26:C26"/>
    <mergeCell ref="D26:H26"/>
    <mergeCell ref="A2:L2"/>
    <mergeCell ref="A3:L3"/>
    <mergeCell ref="I26:L26"/>
    <mergeCell ref="J22:L22"/>
    <mergeCell ref="A5:D5"/>
    <mergeCell ref="A6:D6"/>
    <mergeCell ref="A7:D7"/>
    <mergeCell ref="A8:D8"/>
    <mergeCell ref="A21:L21"/>
    <mergeCell ref="B18:L18"/>
    <mergeCell ref="B19:L19"/>
    <mergeCell ref="A14:L14"/>
    <mergeCell ref="B16:L16"/>
    <mergeCell ref="B17:L17"/>
    <mergeCell ref="E5:L5"/>
    <mergeCell ref="E6:L6"/>
  </mergeCells>
  <conditionalFormatting sqref="E9:L9">
    <cfRule type="cellIs" dxfId="3" priority="4" operator="equal">
      <formula>"İlçe Seçiniz"</formula>
    </cfRule>
  </conditionalFormatting>
  <conditionalFormatting sqref="D27:H27">
    <cfRule type="cellIs" dxfId="2" priority="3" operator="equal">
      <formula>"Komisyon Başkanı Seçiniz"</formula>
    </cfRule>
  </conditionalFormatting>
  <conditionalFormatting sqref="D28:H31">
    <cfRule type="cellIs" dxfId="1" priority="2" operator="equal">
      <formula>"Üye Seçiniz"</formula>
    </cfRule>
  </conditionalFormatting>
  <conditionalFormatting sqref="E10:L10">
    <cfRule type="cellIs" dxfId="0" priority="1" operator="equal">
      <formula>"Kurum Kodunu Seçiniz"</formula>
    </cfRule>
  </conditionalFormatting>
  <dataValidations count="8">
    <dataValidation type="list" allowBlank="1" showInputMessage="1" showErrorMessage="1" sqref="E9:L9">
      <formula1>"İlçe Seçiniz,MERKEZ,ORTAKÖY,ESKİL,AĞAÇÖREN,SARIYAHŞİ,GÜZELYURT,GÜLAĞAÇ"</formula1>
    </dataValidation>
    <dataValidation type="list" allowBlank="1" showInputMessage="1" showErrorMessage="1" sqref="I27:L27">
      <mc:AlternateContent xmlns:x12ac="http://schemas.microsoft.com/office/spreadsheetml/2011/1/ac" xmlns:mc="http://schemas.openxmlformats.org/markup-compatibility/2006">
        <mc:Choice Requires="x12ac">
          <x12ac:list>BİRLEŞTİR(İNDİS(Komisyon!A1:K397,KAÇINCI('Kesin Kabul Tutanağı'!E10,Komisyon!E1:E397,0),10),""" """,İNDİS(Komisyon!A1:K397,KAÇINCI('Kesin Kabul Tutanağı'!E10,Komisyon!E1:E397,0),11))</x12ac:list>
        </mc:Choice>
        <mc:Fallback>
          <formula1>"BİRLEŞTİR(İNDİS(Komisyon!A1:K397,KAÇINCI('Kesin Kabul Tutanağı'!E10,Komisyon!E1:E397,0),10),"" "",İNDİS(Komisyon!A1:K397,KAÇINCI('Kesin Kabul Tutanağı'!E10,Komisyon!E1:E397,0),11))"</formula1>
        </mc:Fallback>
      </mc:AlternateContent>
    </dataValidation>
    <dataValidation type="list" allowBlank="1" showInputMessage="1" showErrorMessage="1" promptTitle="Dikkat" prompt="İlk Sıradaki İsim Asıl Komisyon Başkanıdır._x000a_İkinci Sıradaki İsim Yedek Komisyon Başkanıdır." sqref="D27:H27">
      <formula1>$M$27:$O$27</formula1>
    </dataValidation>
    <dataValidation type="list" allowBlank="1" showInputMessage="1" showErrorMessage="1" promptTitle="Dikkat" prompt="İlk Sıradaki İsim Asıl Üyedir._x000a_İkinci Sıradaki İsim Yedek Üyedir." sqref="D28:H28">
      <formula1>$M$28:$O$28</formula1>
    </dataValidation>
    <dataValidation type="list" allowBlank="1" showInputMessage="1" showErrorMessage="1" promptTitle="Dikkat" prompt="İlk Sıradaki İsim Asıl Üyedir._x000a_İkinci Sıradaki İsim Yedek Üyedir." sqref="D29:H29">
      <formula1>$M$29:$O$29</formula1>
    </dataValidation>
    <dataValidation type="list" allowBlank="1" showInputMessage="1" showErrorMessage="1" promptTitle="Dikkat" prompt="İlk Sıradaki İsim Asıl Üyedir._x000a_İkinci Sıradaki İsim Yedek Üyedir." sqref="D30:H30">
      <formula1>$M$30:$O$30</formula1>
    </dataValidation>
    <dataValidation allowBlank="1" showInputMessage="1" showErrorMessage="1" promptTitle="Dikkat" prompt="İlk Sıradaki İsim Asıl Üyedir._x000a_İkinci Sıradaki İsim Yedek Üyedir." sqref="D31:H31"/>
    <dataValidation allowBlank="1" showInputMessage="1" showErrorMessage="1" promptTitle="Dikkat" prompt="Bu Kısma Dokunmayınız. Kurum Kodunu Seçiniz" sqref="E11:L11 E12:L12"/>
  </dataValidations>
  <printOptions horizontalCentered="1"/>
  <pageMargins left="0.29527559055118113" right="0.29527559055118113" top="0.29527559055118113" bottom="0.29527559055118113" header="0.31496062992125984" footer="0.31496062992125984"/>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'Okul Listesi'!$A$2:$A$40</xm:f>
          </x14:formula1>
          <xm:sqref>E10:L10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E40"/>
  <sheetViews>
    <sheetView view="pageBreakPreview" topLeftCell="A22" zoomScale="60" zoomScaleNormal="100" workbookViewId="0">
      <selection activeCell="A33" sqref="A33"/>
    </sheetView>
  </sheetViews>
  <sheetFormatPr defaultRowHeight="12" x14ac:dyDescent="0.2"/>
  <cols>
    <col min="1" max="1" width="4.140625" style="15" bestFit="1" customWidth="1"/>
    <col min="2" max="2" width="10.140625" style="16" bestFit="1" customWidth="1"/>
    <col min="3" max="3" width="47.42578125" style="15" customWidth="1"/>
    <col min="4" max="4" width="40.28515625" style="15" customWidth="1"/>
    <col min="5" max="5" width="48.28515625" style="21" bestFit="1" customWidth="1"/>
    <col min="6" max="16384" width="9.140625" style="16"/>
  </cols>
  <sheetData>
    <row r="1" spans="1:5" x14ac:dyDescent="0.2">
      <c r="A1" s="61" t="s">
        <v>26</v>
      </c>
      <c r="B1" s="61"/>
    </row>
    <row r="2" spans="1:5" x14ac:dyDescent="0.2">
      <c r="A2" s="62" t="s">
        <v>27</v>
      </c>
      <c r="B2" s="62"/>
      <c r="C2" s="62"/>
      <c r="D2" s="62"/>
    </row>
    <row r="4" spans="1:5" x14ac:dyDescent="0.2">
      <c r="A4" s="17" t="s">
        <v>23</v>
      </c>
      <c r="B4" s="18" t="s">
        <v>24</v>
      </c>
      <c r="C4" s="17" t="s">
        <v>107</v>
      </c>
      <c r="D4" s="17" t="s">
        <v>25</v>
      </c>
    </row>
    <row r="5" spans="1:5" ht="132" customHeight="1" x14ac:dyDescent="0.2">
      <c r="A5" s="17">
        <v>1</v>
      </c>
      <c r="B5" s="19" t="s">
        <v>818</v>
      </c>
      <c r="C5" s="20" t="s">
        <v>817</v>
      </c>
      <c r="D5" s="20" t="s">
        <v>819</v>
      </c>
    </row>
    <row r="6" spans="1:5" ht="60" x14ac:dyDescent="0.2">
      <c r="A6" s="17">
        <v>2</v>
      </c>
      <c r="B6" s="19" t="s">
        <v>821</v>
      </c>
      <c r="C6" s="20" t="s">
        <v>820</v>
      </c>
      <c r="D6" s="20" t="s">
        <v>822</v>
      </c>
    </row>
    <row r="7" spans="1:5" ht="84" x14ac:dyDescent="0.2">
      <c r="A7" s="17">
        <v>3</v>
      </c>
      <c r="B7" s="19" t="s">
        <v>824</v>
      </c>
      <c r="C7" s="20" t="s">
        <v>823</v>
      </c>
      <c r="D7" s="20" t="s">
        <v>825</v>
      </c>
      <c r="E7" s="22" t="s">
        <v>888</v>
      </c>
    </row>
    <row r="8" spans="1:5" ht="144" x14ac:dyDescent="0.2">
      <c r="A8" s="17">
        <v>4</v>
      </c>
      <c r="B8" s="19" t="s">
        <v>827</v>
      </c>
      <c r="C8" s="20" t="s">
        <v>826</v>
      </c>
      <c r="D8" s="20" t="s">
        <v>825</v>
      </c>
    </row>
    <row r="9" spans="1:5" ht="48" x14ac:dyDescent="0.2">
      <c r="A9" s="17">
        <v>5</v>
      </c>
      <c r="B9" s="19" t="s">
        <v>829</v>
      </c>
      <c r="C9" s="20" t="s">
        <v>828</v>
      </c>
      <c r="D9" s="20" t="s">
        <v>830</v>
      </c>
    </row>
    <row r="10" spans="1:5" ht="84" x14ac:dyDescent="0.2">
      <c r="A10" s="17">
        <v>6</v>
      </c>
      <c r="B10" s="19" t="s">
        <v>831</v>
      </c>
      <c r="C10" s="20" t="s">
        <v>832</v>
      </c>
      <c r="D10" s="20" t="s">
        <v>833</v>
      </c>
    </row>
    <row r="11" spans="1:5" ht="96" x14ac:dyDescent="0.2">
      <c r="A11" s="17">
        <v>7</v>
      </c>
      <c r="B11" s="19" t="s">
        <v>835</v>
      </c>
      <c r="C11" s="20" t="s">
        <v>834</v>
      </c>
      <c r="D11" s="20" t="s">
        <v>833</v>
      </c>
    </row>
    <row r="12" spans="1:5" ht="36" x14ac:dyDescent="0.2">
      <c r="A12" s="17">
        <v>8</v>
      </c>
      <c r="B12" s="19" t="s">
        <v>837</v>
      </c>
      <c r="C12" s="20" t="s">
        <v>836</v>
      </c>
      <c r="D12" s="20" t="s">
        <v>822</v>
      </c>
    </row>
    <row r="13" spans="1:5" ht="96" x14ac:dyDescent="0.2">
      <c r="A13" s="17">
        <v>9</v>
      </c>
      <c r="B13" s="19" t="s">
        <v>839</v>
      </c>
      <c r="C13" s="20" t="s">
        <v>838</v>
      </c>
      <c r="D13" s="20" t="s">
        <v>840</v>
      </c>
      <c r="E13" s="22" t="s">
        <v>887</v>
      </c>
    </row>
    <row r="14" spans="1:5" ht="48" x14ac:dyDescent="0.2">
      <c r="A14" s="17">
        <v>10</v>
      </c>
      <c r="B14" s="19" t="s">
        <v>843</v>
      </c>
      <c r="C14" s="20" t="s">
        <v>841</v>
      </c>
      <c r="D14" s="20" t="s">
        <v>822</v>
      </c>
    </row>
    <row r="15" spans="1:5" ht="36" x14ac:dyDescent="0.2">
      <c r="A15" s="17">
        <v>11</v>
      </c>
      <c r="B15" s="19" t="s">
        <v>844</v>
      </c>
      <c r="C15" s="20" t="s">
        <v>842</v>
      </c>
      <c r="D15" s="20" t="s">
        <v>822</v>
      </c>
    </row>
    <row r="16" spans="1:5" ht="36" x14ac:dyDescent="0.2">
      <c r="A16" s="17">
        <v>12</v>
      </c>
      <c r="B16" s="19" t="s">
        <v>846</v>
      </c>
      <c r="C16" s="20" t="s">
        <v>845</v>
      </c>
      <c r="D16" s="20" t="s">
        <v>847</v>
      </c>
    </row>
    <row r="17" spans="1:5" ht="60" x14ac:dyDescent="0.2">
      <c r="A17" s="17">
        <v>13</v>
      </c>
      <c r="B17" s="19" t="s">
        <v>849</v>
      </c>
      <c r="C17" s="20" t="s">
        <v>848</v>
      </c>
      <c r="D17" s="20" t="s">
        <v>830</v>
      </c>
    </row>
    <row r="18" spans="1:5" ht="36" x14ac:dyDescent="0.2">
      <c r="A18" s="17">
        <v>14</v>
      </c>
      <c r="B18" s="19" t="s">
        <v>851</v>
      </c>
      <c r="C18" s="20" t="s">
        <v>850</v>
      </c>
      <c r="D18" s="20" t="s">
        <v>852</v>
      </c>
    </row>
    <row r="19" spans="1:5" ht="48" x14ac:dyDescent="0.2">
      <c r="A19" s="17">
        <v>15</v>
      </c>
      <c r="B19" s="19" t="s">
        <v>854</v>
      </c>
      <c r="C19" s="20" t="s">
        <v>853</v>
      </c>
      <c r="D19" s="20" t="s">
        <v>855</v>
      </c>
    </row>
    <row r="20" spans="1:5" ht="48" x14ac:dyDescent="0.2">
      <c r="A20" s="17">
        <v>16</v>
      </c>
      <c r="B20" s="19" t="s">
        <v>857</v>
      </c>
      <c r="C20" s="20" t="s">
        <v>856</v>
      </c>
      <c r="D20" s="20" t="s">
        <v>855</v>
      </c>
    </row>
    <row r="21" spans="1:5" ht="108" x14ac:dyDescent="0.2">
      <c r="A21" s="17">
        <v>17</v>
      </c>
      <c r="B21" s="19" t="s">
        <v>861</v>
      </c>
      <c r="C21" s="20" t="s">
        <v>858</v>
      </c>
      <c r="D21" s="20" t="s">
        <v>855</v>
      </c>
      <c r="E21" s="22" t="s">
        <v>887</v>
      </c>
    </row>
    <row r="22" spans="1:5" ht="60" x14ac:dyDescent="0.2">
      <c r="A22" s="17">
        <v>18</v>
      </c>
      <c r="B22" s="19" t="s">
        <v>859</v>
      </c>
      <c r="C22" s="20" t="s">
        <v>860</v>
      </c>
      <c r="D22" s="20" t="s">
        <v>822</v>
      </c>
    </row>
    <row r="23" spans="1:5" ht="24" x14ac:dyDescent="0.2">
      <c r="A23" s="17">
        <v>19</v>
      </c>
      <c r="B23" s="19" t="s">
        <v>863</v>
      </c>
      <c r="C23" s="20" t="s">
        <v>862</v>
      </c>
      <c r="D23" s="20" t="s">
        <v>864</v>
      </c>
    </row>
    <row r="24" spans="1:5" ht="36" x14ac:dyDescent="0.2">
      <c r="A24" s="17">
        <v>20</v>
      </c>
      <c r="B24" s="19" t="s">
        <v>866</v>
      </c>
      <c r="C24" s="20" t="s">
        <v>865</v>
      </c>
      <c r="D24" s="20" t="s">
        <v>852</v>
      </c>
    </row>
    <row r="25" spans="1:5" ht="108" x14ac:dyDescent="0.2">
      <c r="A25" s="17">
        <v>21</v>
      </c>
      <c r="B25" s="19" t="s">
        <v>868</v>
      </c>
      <c r="C25" s="20" t="s">
        <v>867</v>
      </c>
      <c r="D25" s="20" t="s">
        <v>822</v>
      </c>
    </row>
    <row r="26" spans="1:5" ht="24" x14ac:dyDescent="0.2">
      <c r="A26" s="17">
        <v>22</v>
      </c>
      <c r="B26" s="19" t="s">
        <v>870</v>
      </c>
      <c r="C26" s="20" t="s">
        <v>869</v>
      </c>
      <c r="D26" s="20" t="s">
        <v>822</v>
      </c>
    </row>
    <row r="27" spans="1:5" ht="96" x14ac:dyDescent="0.2">
      <c r="A27" s="17">
        <v>23</v>
      </c>
      <c r="B27" s="19" t="s">
        <v>872</v>
      </c>
      <c r="C27" s="20" t="s">
        <v>871</v>
      </c>
      <c r="D27" s="20" t="s">
        <v>873</v>
      </c>
    </row>
    <row r="28" spans="1:5" ht="48" x14ac:dyDescent="0.2">
      <c r="A28" s="17">
        <v>24</v>
      </c>
      <c r="B28" s="19" t="s">
        <v>875</v>
      </c>
      <c r="C28" s="20" t="s">
        <v>874</v>
      </c>
      <c r="D28" s="20" t="s">
        <v>822</v>
      </c>
    </row>
    <row r="29" spans="1:5" ht="48" x14ac:dyDescent="0.2">
      <c r="A29" s="17">
        <v>25</v>
      </c>
      <c r="B29" s="19" t="s">
        <v>877</v>
      </c>
      <c r="C29" s="20" t="s">
        <v>876</v>
      </c>
      <c r="D29" s="20" t="s">
        <v>878</v>
      </c>
    </row>
    <row r="30" spans="1:5" ht="84" x14ac:dyDescent="0.2">
      <c r="A30" s="17">
        <v>26</v>
      </c>
      <c r="B30" s="19" t="s">
        <v>884</v>
      </c>
      <c r="C30" s="20" t="s">
        <v>881</v>
      </c>
      <c r="D30" s="20" t="s">
        <v>833</v>
      </c>
    </row>
    <row r="31" spans="1:5" ht="168" x14ac:dyDescent="0.2">
      <c r="A31" s="17">
        <v>27</v>
      </c>
      <c r="B31" s="19" t="s">
        <v>886</v>
      </c>
      <c r="C31" s="20" t="s">
        <v>885</v>
      </c>
      <c r="D31" s="20" t="s">
        <v>847</v>
      </c>
    </row>
    <row r="32" spans="1:5" ht="45" x14ac:dyDescent="0.2">
      <c r="A32" s="17">
        <v>28</v>
      </c>
      <c r="B32" s="23" t="s">
        <v>880</v>
      </c>
      <c r="C32" s="24" t="s">
        <v>879</v>
      </c>
      <c r="D32" s="24" t="s">
        <v>882</v>
      </c>
      <c r="E32" s="22" t="s">
        <v>889</v>
      </c>
    </row>
    <row r="33" spans="1:5" ht="45" x14ac:dyDescent="0.2">
      <c r="A33" s="17">
        <v>29</v>
      </c>
      <c r="B33" s="23" t="s">
        <v>880</v>
      </c>
      <c r="C33" s="24" t="s">
        <v>879</v>
      </c>
      <c r="D33" s="24" t="s">
        <v>883</v>
      </c>
      <c r="E33" s="22" t="s">
        <v>890</v>
      </c>
    </row>
    <row r="36" spans="1:5" ht="54.75" customHeight="1" x14ac:dyDescent="0.25">
      <c r="A36" s="60" t="str">
        <f>'Kesin Kabul Tutanağı'!D27</f>
        <v>Komisyon Başkanı Seçiniz</v>
      </c>
      <c r="B36" s="60"/>
      <c r="C36" s="60"/>
      <c r="D36" s="60"/>
    </row>
    <row r="37" spans="1:5" ht="54.75" customHeight="1" x14ac:dyDescent="0.25">
      <c r="A37" s="60" t="str">
        <f>'Kesin Kabul Tutanağı'!D28</f>
        <v>Üye Seçiniz</v>
      </c>
      <c r="B37" s="60"/>
      <c r="C37" s="60"/>
      <c r="D37" s="60"/>
    </row>
    <row r="38" spans="1:5" ht="54.75" customHeight="1" x14ac:dyDescent="0.25">
      <c r="A38" s="60" t="str">
        <f>'Kesin Kabul Tutanağı'!D29</f>
        <v>Üye Seçiniz</v>
      </c>
      <c r="B38" s="60"/>
      <c r="C38" s="60"/>
      <c r="D38" s="60"/>
    </row>
    <row r="39" spans="1:5" ht="54.75" customHeight="1" x14ac:dyDescent="0.25">
      <c r="A39" s="60" t="str">
        <f>'Kesin Kabul Tutanağı'!D30</f>
        <v>Üye Seçiniz</v>
      </c>
      <c r="B39" s="60"/>
      <c r="C39" s="60"/>
      <c r="D39" s="60"/>
    </row>
    <row r="40" spans="1:5" ht="54.75" customHeight="1" x14ac:dyDescent="0.25">
      <c r="A40" s="60" t="str">
        <f>'Kesin Kabul Tutanağı'!D31</f>
        <v>MUHARREM AKKOÇ
BT İl Koordinatörü</v>
      </c>
      <c r="B40" s="60"/>
      <c r="C40" s="60"/>
      <c r="D40" s="60"/>
    </row>
  </sheetData>
  <mergeCells count="7">
    <mergeCell ref="A39:D39"/>
    <mergeCell ref="A40:D40"/>
    <mergeCell ref="A1:B1"/>
    <mergeCell ref="A2:D2"/>
    <mergeCell ref="A36:D36"/>
    <mergeCell ref="A37:D37"/>
    <mergeCell ref="A38:D38"/>
  </mergeCells>
  <printOptions horizontalCentered="1"/>
  <pageMargins left="0.31496062992125984" right="0.31496062992125984" top="0.31496062992125984" bottom="0.31496062992125984" header="0.31496062992125984" footer="0.31496062992125984"/>
  <pageSetup paperSize="9" scale="95"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60" zoomScaleNormal="100" workbookViewId="0">
      <selection activeCell="O9" sqref="O9"/>
    </sheetView>
  </sheetViews>
  <sheetFormatPr defaultRowHeight="15" x14ac:dyDescent="0.25"/>
  <cols>
    <col min="1" max="5" width="17.85546875" customWidth="1"/>
  </cols>
  <sheetData>
    <row r="1" spans="1:5" x14ac:dyDescent="0.25">
      <c r="A1" s="64" t="s">
        <v>816</v>
      </c>
      <c r="B1" s="64"/>
      <c r="C1" s="64"/>
      <c r="D1" s="64"/>
      <c r="E1" s="64"/>
    </row>
    <row r="3" spans="1:5" ht="68.25" customHeight="1" x14ac:dyDescent="0.25">
      <c r="A3" s="37" t="e">
        <f ca="1">CONCATENATE("      ",TEXT(TODAY(),"gg/aa/yyyy")," Tarihinde ",'Kesin Kabul Tutanağı'!E12," Müdürlüğünde, Yerel Alan Ağı (LAN) Pasif Üyeler ve Aktif Cihazların Kurulumu (3362 Ortaöğretim Kurumu) işi kesin kabulu için 5361374 sayılı ve 05.25.2015 tarihli makam onayı ile teşkil edilen ","Kesin Kabul komisyonu toplanmıştır. Şartname gereği yüklenici temsilcisininde katılması gereken kesin kabul işlemlerine ilgili yüklenici firma temsilcisi katılmamıştır.")</f>
        <v>#N/A</v>
      </c>
      <c r="B3" s="37"/>
      <c r="C3" s="37"/>
      <c r="D3" s="37"/>
      <c r="E3" s="37"/>
    </row>
    <row r="5" spans="1:5" x14ac:dyDescent="0.25">
      <c r="A5" s="63" t="s">
        <v>892</v>
      </c>
      <c r="B5" s="63"/>
      <c r="C5" s="63"/>
      <c r="D5" s="63"/>
      <c r="E5" s="63"/>
    </row>
    <row r="17" spans="1:5" x14ac:dyDescent="0.25">
      <c r="A17" t="s">
        <v>17</v>
      </c>
      <c r="B17" s="14" t="s">
        <v>18</v>
      </c>
      <c r="C17" s="14" t="s">
        <v>18</v>
      </c>
      <c r="D17" s="14" t="s">
        <v>18</v>
      </c>
      <c r="E17" s="14" t="s">
        <v>18</v>
      </c>
    </row>
    <row r="18" spans="1:5" ht="46.5" customHeight="1" x14ac:dyDescent="0.25">
      <c r="A18" s="13" t="str">
        <f>'Kesin Kabul Tutanağı'!D27</f>
        <v>Komisyon Başkanı Seçiniz</v>
      </c>
      <c r="B18" s="13" t="str">
        <f>'Kesin Kabul Tutanağı'!D28</f>
        <v>Üye Seçiniz</v>
      </c>
      <c r="C18" s="13" t="str">
        <f>'Kesin Kabul Tutanağı'!D29</f>
        <v>Üye Seçiniz</v>
      </c>
      <c r="D18" s="13" t="str">
        <f>'Kesin Kabul Tutanağı'!D30</f>
        <v>Üye Seçiniz</v>
      </c>
      <c r="E18" s="13" t="str">
        <f>'Kesin Kabul Tutanağı'!D31</f>
        <v>MUHARREM AKKOÇ
BT İl Koordinatörü</v>
      </c>
    </row>
  </sheetData>
  <sheetProtection algorithmName="SHA-512" hashValue="WJixGDYFfHLYms/cauB6tipI87mxl8JA1EoFr8QxcRRbYfUrEIDVqfB3wZBkOeM7fqKIboaPA9r54YMmYbJebQ==" saltValue="51K9G5w7Nhn9KzbftM6aSw==" spinCount="100000" sheet="1" objects="1" scenarios="1"/>
  <mergeCells count="3">
    <mergeCell ref="A5:E5"/>
    <mergeCell ref="A1:E1"/>
    <mergeCell ref="A3:E3"/>
  </mergeCells>
  <pageMargins left="0.7" right="0.7" top="0.75" bottom="0.75" header="0.3" footer="0.3"/>
  <pageSetup paperSize="9" scale="9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27</vt:i4>
      </vt:variant>
    </vt:vector>
  </HeadingPairs>
  <TitlesOfParts>
    <vt:vector size="32" baseType="lpstr">
      <vt:lpstr>Okul Listesi</vt:lpstr>
      <vt:lpstr>Komisyon</vt:lpstr>
      <vt:lpstr>Kesin Kabul Tutanağı</vt:lpstr>
      <vt:lpstr>Kabula Engel Eksiklikler</vt:lpstr>
      <vt:lpstr>Tutanak</vt:lpstr>
      <vt:lpstr>'Kabula Engel Eksiklikler'!_Toc313126362</vt:lpstr>
      <vt:lpstr>'Kabula Engel Eksiklikler'!_Toc313126371</vt:lpstr>
      <vt:lpstr>'Kabula Engel Eksiklikler'!_Toc313126374</vt:lpstr>
      <vt:lpstr>'Kabula Engel Eksiklikler'!_Toc313126388</vt:lpstr>
      <vt:lpstr>'Kabula Engel Eksiklikler'!_Toc313126418</vt:lpstr>
      <vt:lpstr>'Kabula Engel Eksiklikler'!_Toc313126563</vt:lpstr>
      <vt:lpstr>'Kabula Engel Eksiklikler'!_Toc313126575</vt:lpstr>
      <vt:lpstr>'Kabula Engel Eksiklikler'!_Toc313126576</vt:lpstr>
      <vt:lpstr>'Kabula Engel Eksiklikler'!_Toc313126596</vt:lpstr>
      <vt:lpstr>'Kabula Engel Eksiklikler'!_Toc313126613</vt:lpstr>
      <vt:lpstr>'Kabula Engel Eksiklikler'!_Toc313126614</vt:lpstr>
      <vt:lpstr>'Kabula Engel Eksiklikler'!_Toc313126616</vt:lpstr>
      <vt:lpstr>'Kabula Engel Eksiklikler'!_Toc313126617</vt:lpstr>
      <vt:lpstr>'Kabula Engel Eksiklikler'!_Toc313126619</vt:lpstr>
      <vt:lpstr>'Kabula Engel Eksiklikler'!_Toc313126620</vt:lpstr>
      <vt:lpstr>'Kabula Engel Eksiklikler'!_Toc313126622</vt:lpstr>
      <vt:lpstr>'Kabula Engel Eksiklikler'!_Toc313126625</vt:lpstr>
      <vt:lpstr>'Kabula Engel Eksiklikler'!_Toc313126626</vt:lpstr>
      <vt:lpstr>'Kabula Engel Eksiklikler'!_Toc313126628</vt:lpstr>
      <vt:lpstr>'Kabula Engel Eksiklikler'!_Toc313126634</vt:lpstr>
      <vt:lpstr>'Kabula Engel Eksiklikler'!_Toc313126635</vt:lpstr>
      <vt:lpstr>'Kabula Engel Eksiklikler'!_Toc313126645</vt:lpstr>
      <vt:lpstr>'Kabula Engel Eksiklikler'!_Toc313433346</vt:lpstr>
      <vt:lpstr>'Kabula Engel Eksiklikler'!Yazdırma_Alanı</vt:lpstr>
      <vt:lpstr>'Kesin Kabul Tutanağı'!Yazdırma_Alanı</vt:lpstr>
      <vt:lpstr>Tutanak!Yazdırma_Alanı</vt:lpstr>
      <vt:lpstr>'Kabula Engel Eksiklikler'!Yazdırma_Başlıkları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Muharrem Akkoç</dc:creator>
  <cp:lastModifiedBy>Muharrem Akkoç</cp:lastModifiedBy>
  <cp:lastPrinted>2015-12-10T08:41:26Z</cp:lastPrinted>
  <dcterms:created xsi:type="dcterms:W3CDTF">2015-12-01T08:51:44Z</dcterms:created>
  <dcterms:modified xsi:type="dcterms:W3CDTF">2015-12-11T12:09:36Z</dcterms:modified>
</cp:coreProperties>
</file>